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<sst xmlns="http://schemas.openxmlformats.org/spreadsheetml/2006/main" count="443" uniqueCount="319">
  <si>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</si>
  <si>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</si>
  <si>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</si>
  <si>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</si>
  <si>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</si>
  <si>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</si>
  <si>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</si>
  <si>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</si>
  <si>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</si>
  <si>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</si>
  <si>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</si>
  <si>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</si>
  <si>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</si>
  <si>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</si>
  <si>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</si>
  <si>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</si>
  <si>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</si>
  <si>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</si>
  <si>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</si>
  <si>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</si>
  <si>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</si>
  <si>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</si>
  <si>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</si>
  <si>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</si>
  <si>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</si>
  <si>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</si>
  <si>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</si>
  <si>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</si>
  <si>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</si>
  <si>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</si>
  <si>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</si>
  <si>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</si>
  <si>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</si>
  <si>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</si>
  <si>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</si>
  <si>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</si>
  <si>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</si>
  <si>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</si>
  <si>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</si>
  <si>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</si>
  <si>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</si>
  <si>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</si>
  <si>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</si>
  <si>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</si>
  <si>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</si>
  <si>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</si>
  <si>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</si>
  <si>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</si>
  <si>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</si>
  <si>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</si>
  <si>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</si>
  <si>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</si>
  <si>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</si>
  <si>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</si>
  <si>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</si>
  <si>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</si>
  <si>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</si>
  <si>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</si>
  <si>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</si>
  <si>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</si>
  <si>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</si>
  <si>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</si>
  <si>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</si>
  <si>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</si>
  <si>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</si>
  <si>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</si>
  <si>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</si>
  <si>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</si>
  <si>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</si>
  <si>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</si>
  <si>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</si>
  <si>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</si>
  <si>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</si>
  <si>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</si>
  <si>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</si>
  <si>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</si>
  <si>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</si>
  <si>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</si>
  <si>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</si>
  <si>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</si>
  <si>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</si>
  <si>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</si>
  <si>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</si>
  <si>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</si>
  <si>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</si>
  <si>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</si>
  <si>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</si>
  <si>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</si>
  <si>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</si>
  <si>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</si>
  <si>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</si>
  <si>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</si>
  <si>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</si>
  <si>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</si>
  <si>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</si>
  <si>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</si>
  <si>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</si>
  <si>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</si>
  <si>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</si>
  <si>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</si>
  <si>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</si>
  <si>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</si>
  <si>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</si>
  <si>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</si>
  <si>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</si>
  <si>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</si>
  <si>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</si>
  <si>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</si>
  <si>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</si>
  <si>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</si>
  <si>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</si>
  <si>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</si>
  <si>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</si>
  <si>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</si>
  <si>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</si>
  <si>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</si>
  <si>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</si>
  <si>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</si>
  <si>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</si>
  <si>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</si>
  <si>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</si>
  <si>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</si>
  <si>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</si>
  <si>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</si>
  <si>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</si>
  <si>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</si>
  <si>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</si>
  <si>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</si>
  <si>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</si>
  <si>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</si>
  <si>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</si>
  <si>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</si>
  <si>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</si>
  <si>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</si>
  <si>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</si>
  <si>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</si>
  <si>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</si>
  <si>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</si>
  <si>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>901-0801-ГД07265-244-000</t>
  </si>
  <si>
    <t>901-0801-ГД07265-244-340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</si>
  <si>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</si>
  <si>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</si>
  <si>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</si>
  <si>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</si>
  <si>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</si>
  <si>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</si>
  <si>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</si>
  <si>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</si>
  <si>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</si>
  <si>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</si>
  <si>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</si>
  <si>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</si>
  <si>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</si>
  <si>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</si>
  <si>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</si>
  <si>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</si>
  <si>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</si>
  <si>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</si>
  <si>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</si>
  <si>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</si>
  <si>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</si>
  <si>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</si>
  <si>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</si>
  <si>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900-0104-ГД00080020-121-211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</si>
  <si>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</si>
  <si>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</si>
  <si>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</si>
  <si>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</si>
  <si>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</si>
  <si>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</si>
  <si>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</si>
  <si>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</si>
  <si>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</si>
  <si>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</si>
  <si>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</si>
  <si>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</si>
  <si>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</si>
  <si>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</si>
  <si>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</si>
  <si>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</si>
  <si>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</si>
  <si>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</si>
  <si>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</si>
  <si>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</si>
  <si>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</si>
  <si>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</si>
  <si>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</si>
  <si>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</si>
  <si>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</si>
  <si>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</si>
  <si>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</si>
  <si>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</si>
  <si>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</si>
  <si>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</si>
  <si>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</si>
  <si>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</si>
  <si>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</si>
  <si>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</si>
  <si>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</si>
  <si>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</si>
  <si>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</si>
  <si>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901-0801-Б410080080-111-211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</si>
  <si>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</si>
  <si>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</si>
  <si>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</si>
  <si>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</si>
  <si>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</si>
  <si>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</si>
  <si>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</si>
  <si>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</si>
  <si>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</si>
  <si>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</si>
  <si>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</si>
  <si>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</si>
  <si>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</si>
  <si>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</si>
  <si>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</si>
  <si>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</si>
  <si>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</si>
  <si>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</si>
  <si>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</si>
  <si>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</si>
  <si>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</si>
  <si>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</si>
  <si>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</si>
  <si>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</si>
  <si>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</si>
  <si>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</si>
  <si>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</si>
  <si>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</si>
  <si>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</si>
  <si>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</si>
  <si>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</si>
  <si>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</si>
  <si>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</si>
  <si>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</si>
  <si>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</si>
  <si>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</si>
  <si>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</si>
  <si>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</si>
  <si>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</si>
  <si>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</si>
  <si>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</si>
  <si>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</si>
  <si>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</si>
  <si>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</si>
  <si>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</si>
  <si>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</si>
  <si>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</si>
  <si>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</si>
  <si>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</si>
  <si>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</si>
  <si>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</si>
  <si>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</si>
  <si>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</si>
  <si>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</si>
  <si>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</si>
  <si>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</si>
  <si>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</si>
  <si>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</si>
  <si>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</si>
  <si>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</si>
  <si>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</si>
  <si>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Муниципальная целевая программа " Землеустройство и землепользование Дросковского сельского поселения на 2016-2020гг"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</si>
  <si>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</si>
  <si>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</si>
  <si>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</si>
  <si>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</si>
  <si>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</si>
  <si>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</si>
  <si>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</si>
  <si>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901-0801-Б410075260-000-000</t>
  </si>
  <si>
    <t>901-0801-Б410075260-244-310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</si>
  <si>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</si>
  <si>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</si>
  <si>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</si>
  <si>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</si>
  <si>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900-0503-Б700080120-244-346</t>
  </si>
  <si>
    <t>900-0503-Б700080120-244-225</t>
  </si>
  <si>
    <t>901-0801-Б410080080-119-213</t>
  </si>
  <si>
    <t>900-0203-ГД00051180-129-213</t>
  </si>
  <si>
    <t>900-0104-ГД00080020-129-213</t>
  </si>
  <si>
    <t>900-0102-ГД00080010-129-213</t>
  </si>
  <si>
    <t>901-0801-ГД00072830-111-211</t>
  </si>
  <si>
    <t>901-0801-ГД00072830-119-213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</si>
  <si>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</si>
  <si>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</si>
  <si>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Центральный аппарат в рамках непрограммной части бюджета поселения</t>
  </si>
  <si>
    <t>Глава муниципального образования в рамках непрограммной части бюджета поселения</t>
  </si>
  <si>
    <t>Налоги, пошлины и сборы</t>
  </si>
  <si>
    <t>900-0104-ГД00080020-000-000</t>
  </si>
  <si>
    <t>Муниципальная программа "Благоустройство территории Дросковского сельского поселения Покровского района Орловской области на 2019-2021 годы"</t>
  </si>
  <si>
    <t>Уличное освещение в рамках реализации муниципальной программы  "Благоустройство территории Дросковского сельского поселения Покровского района Орловской области на 2019-2021 годы"</t>
  </si>
  <si>
    <t>Озеленение в рамках реализации муниципальной программы  "Благоустройство территории Дросковского сельского поселения Покровского района Орловской области на 2019-2021 годы"</t>
  </si>
  <si>
    <t>Прочие мероприятия по благоустройству в рамках реализации муниципальной программы  "Благоустройство территории Дросковского сельского поселения Покровского района Орловской области на 2019-2021 годы"</t>
  </si>
  <si>
    <t>Муниципальная целевая программа "Развитие физической культуры и спорта на территории  Дросковского сельского поселения на 2016-2020 годы"</t>
  </si>
  <si>
    <t>Муниципальная программа Дросковского сельского поселения "Развитие культуры на 2019-2021 годы"</t>
  </si>
  <si>
    <t>901-0801-Б410080080-000-000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</si>
  <si>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</si>
  <si>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>900-0113-ГД00086230-540-251</t>
  </si>
  <si>
    <t>Муниципальная целевая программа  " Энергосбережение и повышение энергетической эффективности на территории Дросковского сельского поселения на 2020-2022 годы"</t>
  </si>
  <si>
    <t>900-0113-Б990020300-244-346</t>
  </si>
  <si>
    <t>900-0113-Б800020300-244-346</t>
  </si>
  <si>
    <t>900-1102-ГД60072650-000-000</t>
  </si>
  <si>
    <t>900-1102-ГД60072650-244-310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</si>
  <si>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непрограммной части бюджета поселения</t>
  </si>
  <si>
    <t>900-1102-ГД00072650-244-310</t>
  </si>
  <si>
    <t>901-0801-Б410080090-244-346</t>
  </si>
  <si>
    <t>900-0113-Б000000000-000-000</t>
  </si>
  <si>
    <t>901-0801-Б00000000-000-000</t>
  </si>
  <si>
    <t>Муниципальная программа "Профилактика правонарушений и укрепление общественной безопастности на территории Дросковского сельского поселения на 2020 -2022 годы"</t>
  </si>
  <si>
    <t>Подрограмма "Развитие культурно-досуговой деятельности"  в рамках муниципальной программы Дросковского сельского поселения "Развитие культуры на 2019-2021 годы"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</si>
  <si>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 программы Дросковского сельского поселения  " Развитие культуры на 2019-2021 гг"</t>
  </si>
  <si>
    <t xml:space="preserve">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</si>
  <si>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901-0801-Б800080090-244-346</t>
  </si>
  <si>
    <t>Поправка к бюджету 2020 г, руб.</t>
  </si>
  <si>
    <t>Бюджет  2020 г с поправкой  руб.</t>
  </si>
  <si>
    <t>Бюджет 2020 г., руб.</t>
  </si>
  <si>
    <t>Приложение № 2 к решению Дросковского сельского Совета народных депутатов № 42/2-СС  от 23.03.2020 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</si>
</sst>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170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horizontal="justify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5" fillId="51" borderId="26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horizontal="left" vertical="top" wrapText="1"/>
    </xf>
    <xf numFmtId="2" fontId="16" fillId="0" borderId="29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justify" vertical="top" wrapText="1"/>
    </xf>
    <xf numFmtId="0" fontId="5" fillId="0" borderId="30" xfId="0" applyFont="1" applyFill="1" applyBorder="1" applyAlignment="1">
      <alignment horizontal="justify" vertical="top" wrapText="1"/>
    </xf>
    <xf numFmtId="2" fontId="5" fillId="0" borderId="37" xfId="0" applyNumberFormat="1" applyFont="1" applyFill="1" applyBorder="1" applyAlignment="1">
      <alignment horizontal="center" vertical="top" wrapText="1"/>
    </xf>
    <xf numFmtId="0" fontId="17" fillId="48" borderId="35" xfId="0" applyFont="1" applyFill="1" applyBorder="1" applyAlignment="1">
      <alignment vertical="top" wrapText="1"/>
    </xf>
    <xf numFmtId="0" fontId="34" fillId="0" borderId="26" xfId="0" applyFont="1" applyFill="1" applyBorder="1" applyAlignment="1">
      <alignment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left" vertical="top" wrapText="1"/>
    </xf>
    <xf numFmtId="0" fontId="5" fillId="50" borderId="26" xfId="0" applyFont="1" applyFill="1" applyBorder="1" applyAlignment="1">
      <alignment horizontal="left" vertical="top" wrapText="1"/>
    </xf>
    <xf numFmtId="2" fontId="5" fillId="50" borderId="33" xfId="0" applyNumberFormat="1" applyFont="1" applyFill="1" applyBorder="1" applyAlignment="1">
      <alignment horizontal="center" vertical="top" wrapText="1"/>
    </xf>
    <xf numFmtId="0" fontId="17" fillId="48" borderId="30" xfId="93" applyFont="1" applyFill="1" applyBorder="1" applyAlignment="1">
      <alignment vertical="top" wrapText="1"/>
      <protection/>
    </xf>
    <xf numFmtId="0" fontId="5" fillId="51" borderId="33" xfId="0" applyFont="1" applyFill="1" applyBorder="1" applyAlignment="1">
      <alignment horizontal="justify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2" fontId="5" fillId="0" borderId="27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2" fontId="5" fillId="0" borderId="40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27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left"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3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27">
      <selection activeCell="B35" sqref="B35:B36"/>
    </sheetView>
  </sheetViews>
  <sheetFormatPr defaultColWidth="9.00390625" defaultRowHeight="12.75"/>
  <cols>
    <col min="1" max="1" width="31.125" style="0" customWidth="1"/>
    <col min="2" max="2" width="53.875" style="0" customWidth="1"/>
    <col min="3" max="3" width="13.625" style="0" customWidth="1"/>
    <col min="4" max="4" width="13.00390625" style="0" customWidth="1"/>
    <col min="5" max="5" width="13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78" t="s">
        <v>3</v>
      </c>
      <c r="B4" s="179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80" t="s">
        <v>8</v>
      </c>
      <c r="B5" s="181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70" t="s">
        <v>10</v>
      </c>
      <c r="B6" s="171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70" t="s">
        <v>12</v>
      </c>
      <c r="B7" s="171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70" t="s">
        <v>14</v>
      </c>
      <c r="B8" s="171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92" t="s">
        <v>16</v>
      </c>
      <c r="B9" s="193"/>
      <c r="C9" s="10" t="s">
        <v>17</v>
      </c>
      <c r="D9" s="11"/>
      <c r="E9" s="11"/>
      <c r="F9" s="13"/>
    </row>
    <row r="10" spans="1:6" ht="16.5" customHeight="1" hidden="1" thickBot="1">
      <c r="A10" s="170" t="s">
        <v>18</v>
      </c>
      <c r="B10" s="171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70" t="s">
        <v>20</v>
      </c>
      <c r="B11" s="171"/>
      <c r="C11" s="10" t="s">
        <v>19</v>
      </c>
      <c r="D11" s="11"/>
      <c r="E11" s="11"/>
      <c r="F11" s="13"/>
    </row>
    <row r="12" spans="1:6" ht="24.75" customHeight="1" hidden="1" thickBot="1">
      <c r="A12" s="170" t="s">
        <v>21</v>
      </c>
      <c r="B12" s="171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70" t="s">
        <v>23</v>
      </c>
      <c r="B13" s="171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70" t="s">
        <v>25</v>
      </c>
      <c r="B14" s="171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70" t="s">
        <v>27</v>
      </c>
      <c r="B15" s="171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70" t="s">
        <v>29</v>
      </c>
      <c r="B16" s="171"/>
      <c r="C16" s="10" t="s">
        <v>30</v>
      </c>
      <c r="D16" s="11">
        <v>10000</v>
      </c>
      <c r="E16" s="11"/>
      <c r="F16" s="13">
        <v>10000</v>
      </c>
    </row>
    <row r="17" spans="1:6" ht="315.75" hidden="1" thickBot="1">
      <c r="A17" s="170" t="s">
        <v>31</v>
      </c>
      <c r="B17" s="171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70" t="s">
        <v>33</v>
      </c>
      <c r="B18" s="171"/>
      <c r="C18" s="10" t="s">
        <v>34</v>
      </c>
      <c r="D18" s="11"/>
      <c r="E18" s="11"/>
      <c r="F18" s="13"/>
    </row>
    <row r="19" spans="1:6" ht="27.75" customHeight="1" hidden="1" thickBot="1">
      <c r="A19" s="170" t="s">
        <v>35</v>
      </c>
      <c r="B19" s="171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70" t="s">
        <v>37</v>
      </c>
      <c r="B20" s="171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94" t="s">
        <v>39</v>
      </c>
      <c r="B21" s="195"/>
      <c r="C21" s="185" t="s">
        <v>40</v>
      </c>
      <c r="D21" s="172">
        <v>1123700</v>
      </c>
      <c r="E21" s="172"/>
      <c r="F21" s="168">
        <v>1123700</v>
      </c>
    </row>
    <row r="22" spans="1:6" ht="13.5" customHeight="1" hidden="1" thickBot="1">
      <c r="A22" s="196"/>
      <c r="B22" s="197"/>
      <c r="C22" s="186"/>
      <c r="D22" s="173"/>
      <c r="E22" s="173"/>
      <c r="F22" s="169"/>
    </row>
    <row r="23" spans="1:6" ht="111" hidden="1" thickBot="1">
      <c r="A23" s="170" t="s">
        <v>41</v>
      </c>
      <c r="B23" s="171"/>
      <c r="C23" s="10" t="s">
        <v>42</v>
      </c>
      <c r="D23" s="16"/>
      <c r="E23" s="16"/>
      <c r="F23" s="18"/>
    </row>
    <row r="24" spans="1:6" ht="78" customHeight="1" hidden="1" thickBot="1">
      <c r="A24" s="170" t="s">
        <v>43</v>
      </c>
      <c r="B24" s="171"/>
      <c r="C24" s="10" t="s">
        <v>44</v>
      </c>
      <c r="D24" s="11"/>
      <c r="E24" s="11"/>
      <c r="F24" s="13"/>
    </row>
    <row r="25" spans="1:6" ht="47.25" customHeight="1" hidden="1" thickBot="1">
      <c r="A25" s="170" t="s">
        <v>45</v>
      </c>
      <c r="B25" s="171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77" t="s">
        <v>47</v>
      </c>
      <c r="B26" s="171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6" t="s">
        <v>318</v>
      </c>
      <c r="D30" s="176"/>
      <c r="E30" s="176"/>
    </row>
    <row r="31" spans="1:5" ht="42.75" customHeight="1">
      <c r="A31" s="12" t="s">
        <v>51</v>
      </c>
      <c r="C31" s="176"/>
      <c r="D31" s="176"/>
      <c r="E31" s="176"/>
    </row>
    <row r="32" ht="15.75" hidden="1">
      <c r="A32" s="20" t="s">
        <v>107</v>
      </c>
    </row>
    <row r="33" spans="1:5" ht="16.5" thickBot="1">
      <c r="A33" s="184" t="s">
        <v>52</v>
      </c>
      <c r="B33" s="184"/>
      <c r="C33" s="184"/>
      <c r="D33" s="184"/>
      <c r="E33" s="184"/>
    </row>
    <row r="34" ht="16.5" hidden="1" thickBot="1">
      <c r="A34" s="2"/>
    </row>
    <row r="35" spans="1:5" ht="48.75" customHeight="1" thickBot="1">
      <c r="A35" s="174" t="s">
        <v>53</v>
      </c>
      <c r="B35" s="182" t="s">
        <v>54</v>
      </c>
      <c r="C35" s="174" t="s">
        <v>317</v>
      </c>
      <c r="D35" s="174" t="s">
        <v>315</v>
      </c>
      <c r="E35" s="174" t="s">
        <v>316</v>
      </c>
    </row>
    <row r="36" spans="1:5" ht="13.5" customHeight="1" hidden="1" thickBot="1">
      <c r="A36" s="175"/>
      <c r="B36" s="183"/>
      <c r="C36" s="175"/>
      <c r="D36" s="175"/>
      <c r="E36" s="175"/>
    </row>
    <row r="37" spans="1:5" ht="29.25" customHeight="1" thickBot="1">
      <c r="A37" s="44" t="s">
        <v>264</v>
      </c>
      <c r="B37" s="29" t="s">
        <v>288</v>
      </c>
      <c r="C37" s="45">
        <f>C38+C39</f>
        <v>610200</v>
      </c>
      <c r="D37" s="45">
        <f>D38+D39</f>
        <v>0</v>
      </c>
      <c r="E37" s="45">
        <f>E38+E39</f>
        <v>610200</v>
      </c>
    </row>
    <row r="38" spans="1:5" ht="15.75" customHeight="1" thickBot="1">
      <c r="A38" s="46" t="s">
        <v>162</v>
      </c>
      <c r="B38" s="23" t="s">
        <v>55</v>
      </c>
      <c r="C38" s="47">
        <v>468660</v>
      </c>
      <c r="D38" s="47"/>
      <c r="E38" s="47">
        <f>C38+D38</f>
        <v>468660</v>
      </c>
    </row>
    <row r="39" spans="1:5" ht="15.75" customHeight="1" thickBot="1">
      <c r="A39" s="46" t="s">
        <v>282</v>
      </c>
      <c r="B39" s="23" t="s">
        <v>69</v>
      </c>
      <c r="C39" s="47">
        <v>141540</v>
      </c>
      <c r="D39" s="47"/>
      <c r="E39" s="47">
        <f>C39+D39</f>
        <v>141540</v>
      </c>
    </row>
    <row r="40" spans="1:5" ht="29.25" customHeight="1" thickBot="1">
      <c r="A40" s="48" t="s">
        <v>290</v>
      </c>
      <c r="B40" s="29" t="s">
        <v>287</v>
      </c>
      <c r="C40" s="49">
        <f>C41+C42+C43+C45+C46+C47+C48+C49+C51+C52+C53+C54+C55+C56+C44</f>
        <v>1326641</v>
      </c>
      <c r="D40" s="49">
        <f>D41+D42+D43+D45+D46+D47+D48+D49+D51+D52+D53+D54+D55+D56+D44</f>
        <v>0</v>
      </c>
      <c r="E40" s="49">
        <f>E41+E42+E43+E45+E46+E47+E48+E49+E51+E52+E53+E54+E55+E56+E44</f>
        <v>1326641</v>
      </c>
    </row>
    <row r="41" spans="1:5" ht="15.75" customHeight="1" thickBot="1">
      <c r="A41" s="46" t="s">
        <v>163</v>
      </c>
      <c r="B41" s="23" t="s">
        <v>55</v>
      </c>
      <c r="C41" s="47">
        <v>589120</v>
      </c>
      <c r="D41" s="47"/>
      <c r="E41" s="47">
        <f aca="true" t="shared" si="0" ref="E41:E56">C41+D41</f>
        <v>589120</v>
      </c>
    </row>
    <row r="42" spans="1:5" ht="15.75" customHeight="1" thickBot="1">
      <c r="A42" s="46" t="s">
        <v>281</v>
      </c>
      <c r="B42" s="23" t="s">
        <v>69</v>
      </c>
      <c r="C42" s="47">
        <v>177921</v>
      </c>
      <c r="D42" s="47"/>
      <c r="E42" s="47">
        <f t="shared" si="0"/>
        <v>177921</v>
      </c>
    </row>
    <row r="43" spans="1:5" ht="15.75" customHeight="1" thickBot="1">
      <c r="A43" s="46" t="s">
        <v>164</v>
      </c>
      <c r="B43" s="23" t="s">
        <v>57</v>
      </c>
      <c r="C43" s="47">
        <v>70000</v>
      </c>
      <c r="D43" s="47"/>
      <c r="E43" s="47">
        <f t="shared" si="0"/>
        <v>70000</v>
      </c>
    </row>
    <row r="44" spans="1:5" ht="15.75" thickBot="1">
      <c r="A44" s="62" t="s">
        <v>276</v>
      </c>
      <c r="B44" s="115" t="s">
        <v>58</v>
      </c>
      <c r="C44" s="64">
        <v>17016</v>
      </c>
      <c r="D44" s="64"/>
      <c r="E44" s="64">
        <f t="shared" si="0"/>
        <v>17016</v>
      </c>
    </row>
    <row r="45" spans="1:5" ht="14.25" customHeight="1" thickBot="1">
      <c r="A45" s="62" t="s">
        <v>165</v>
      </c>
      <c r="B45" s="121" t="s">
        <v>59</v>
      </c>
      <c r="C45" s="64">
        <v>125584</v>
      </c>
      <c r="D45" s="64"/>
      <c r="E45" s="64">
        <f t="shared" si="0"/>
        <v>125584</v>
      </c>
    </row>
    <row r="46" spans="1:5" ht="16.5" customHeight="1" thickBot="1">
      <c r="A46" s="46" t="s">
        <v>214</v>
      </c>
      <c r="B46" s="38" t="s">
        <v>60</v>
      </c>
      <c r="C46" s="47">
        <v>20000</v>
      </c>
      <c r="D46" s="47"/>
      <c r="E46" s="47">
        <f t="shared" si="0"/>
        <v>20000</v>
      </c>
    </row>
    <row r="47" spans="1:5" ht="16.5" customHeight="1" thickBot="1">
      <c r="A47" s="46" t="s">
        <v>166</v>
      </c>
      <c r="B47" s="23" t="s">
        <v>61</v>
      </c>
      <c r="C47" s="47">
        <v>30000</v>
      </c>
      <c r="D47" s="47"/>
      <c r="E47" s="47">
        <f>C47+D47</f>
        <v>30000</v>
      </c>
    </row>
    <row r="48" spans="1:5" ht="16.5" customHeight="1" thickBot="1">
      <c r="A48" s="46" t="s">
        <v>228</v>
      </c>
      <c r="B48" s="23" t="s">
        <v>229</v>
      </c>
      <c r="C48" s="47">
        <v>5000</v>
      </c>
      <c r="D48" s="47"/>
      <c r="E48" s="47">
        <f t="shared" si="0"/>
        <v>5000</v>
      </c>
    </row>
    <row r="49" spans="1:5" ht="15" customHeight="1" thickBot="1">
      <c r="A49" s="46" t="s">
        <v>230</v>
      </c>
      <c r="B49" s="23" t="s">
        <v>289</v>
      </c>
      <c r="C49" s="47">
        <v>2000</v>
      </c>
      <c r="D49" s="47"/>
      <c r="E49" s="47">
        <f t="shared" si="0"/>
        <v>2000</v>
      </c>
    </row>
    <row r="50" spans="1:5" ht="16.5" customHeight="1" hidden="1" thickBot="1">
      <c r="A50" s="46" t="s">
        <v>116</v>
      </c>
      <c r="B50" s="23" t="s">
        <v>63</v>
      </c>
      <c r="C50" s="47"/>
      <c r="D50" s="47"/>
      <c r="E50" s="47">
        <f t="shared" si="0"/>
        <v>0</v>
      </c>
    </row>
    <row r="51" spans="1:5" ht="30.75" customHeight="1" thickBot="1">
      <c r="A51" s="46" t="s">
        <v>232</v>
      </c>
      <c r="B51" s="23" t="s">
        <v>233</v>
      </c>
      <c r="C51" s="47">
        <v>10000</v>
      </c>
      <c r="D51" s="47"/>
      <c r="E51" s="47">
        <f>C51+D51</f>
        <v>10000</v>
      </c>
    </row>
    <row r="52" spans="1:5" ht="30" customHeight="1" thickBot="1">
      <c r="A52" s="46" t="s">
        <v>270</v>
      </c>
      <c r="B52" s="23" t="s">
        <v>234</v>
      </c>
      <c r="C52" s="47">
        <v>50000</v>
      </c>
      <c r="D52" s="47"/>
      <c r="E52" s="47">
        <f>C52+D52</f>
        <v>50000</v>
      </c>
    </row>
    <row r="53" spans="1:5" ht="18" customHeight="1" thickBot="1">
      <c r="A53" s="46" t="s">
        <v>269</v>
      </c>
      <c r="B53" s="23" t="s">
        <v>63</v>
      </c>
      <c r="C53" s="47">
        <v>20000</v>
      </c>
      <c r="D53" s="47"/>
      <c r="E53" s="47">
        <f>C53+D53</f>
        <v>20000</v>
      </c>
    </row>
    <row r="54" spans="1:5" ht="18" customHeight="1" thickBot="1">
      <c r="A54" s="46" t="s">
        <v>268</v>
      </c>
      <c r="B54" s="23" t="s">
        <v>236</v>
      </c>
      <c r="C54" s="47">
        <v>30000</v>
      </c>
      <c r="D54" s="47"/>
      <c r="E54" s="47">
        <f>C54+D54</f>
        <v>30000</v>
      </c>
    </row>
    <row r="55" spans="1:5" ht="17.25" customHeight="1" thickBot="1">
      <c r="A55" s="46" t="s">
        <v>267</v>
      </c>
      <c r="B55" s="23" t="s">
        <v>261</v>
      </c>
      <c r="C55" s="47">
        <v>100000</v>
      </c>
      <c r="D55" s="47"/>
      <c r="E55" s="47">
        <f>C55+D55</f>
        <v>100000</v>
      </c>
    </row>
    <row r="56" spans="1:5" ht="30.75" customHeight="1" thickBot="1">
      <c r="A56" s="50" t="s">
        <v>237</v>
      </c>
      <c r="B56" s="30" t="s">
        <v>238</v>
      </c>
      <c r="C56" s="51">
        <v>80000</v>
      </c>
      <c r="D56" s="51"/>
      <c r="E56" s="47">
        <f t="shared" si="0"/>
        <v>80000</v>
      </c>
    </row>
    <row r="57" spans="1:5" ht="18" customHeight="1" hidden="1" thickBot="1">
      <c r="A57" s="52" t="s">
        <v>65</v>
      </c>
      <c r="B57" s="53" t="s">
        <v>66</v>
      </c>
      <c r="C57" s="54"/>
      <c r="D57" s="54"/>
      <c r="E57" s="54"/>
    </row>
    <row r="58" spans="1:5" ht="18" customHeight="1" hidden="1" thickBot="1">
      <c r="A58" s="46" t="s">
        <v>115</v>
      </c>
      <c r="B58" s="23" t="s">
        <v>68</v>
      </c>
      <c r="C58" s="54"/>
      <c r="D58" s="47"/>
      <c r="E58" s="47">
        <f>D58</f>
        <v>0</v>
      </c>
    </row>
    <row r="59" spans="1:5" ht="15.75" customHeight="1" hidden="1" thickBot="1">
      <c r="A59" s="46" t="s">
        <v>67</v>
      </c>
      <c r="B59" s="37" t="s">
        <v>62</v>
      </c>
      <c r="C59" s="47"/>
      <c r="D59" s="47"/>
      <c r="E59" s="47"/>
    </row>
    <row r="60" spans="1:5" ht="28.5" customHeight="1" thickBot="1">
      <c r="A60" s="55" t="s">
        <v>213</v>
      </c>
      <c r="B60" s="56" t="s">
        <v>212</v>
      </c>
      <c r="C60" s="57">
        <f>C61+C62</f>
        <v>10000</v>
      </c>
      <c r="D60" s="58">
        <f>D61+D62</f>
        <v>0</v>
      </c>
      <c r="E60" s="57">
        <f>E62</f>
        <v>10000</v>
      </c>
    </row>
    <row r="61" spans="1:5" ht="30.75" hidden="1" thickBot="1">
      <c r="A61" s="65" t="s">
        <v>239</v>
      </c>
      <c r="B61" s="115" t="s">
        <v>234</v>
      </c>
      <c r="C61" s="116">
        <v>0</v>
      </c>
      <c r="D61" s="64"/>
      <c r="E61" s="64">
        <f>C61+D61</f>
        <v>0</v>
      </c>
    </row>
    <row r="62" spans="1:5" ht="16.5" customHeight="1" thickBot="1">
      <c r="A62" s="65" t="s">
        <v>273</v>
      </c>
      <c r="B62" s="115" t="s">
        <v>274</v>
      </c>
      <c r="C62" s="64">
        <v>10000</v>
      </c>
      <c r="D62" s="64"/>
      <c r="E62" s="64">
        <f>C62+D62</f>
        <v>10000</v>
      </c>
    </row>
    <row r="63" spans="1:5" ht="30.75" customHeight="1" thickBot="1">
      <c r="A63" s="48" t="s">
        <v>167</v>
      </c>
      <c r="B63" s="40" t="s">
        <v>285</v>
      </c>
      <c r="C63" s="49">
        <f>C64</f>
        <v>10000</v>
      </c>
      <c r="D63" s="49">
        <f>D64</f>
        <v>0</v>
      </c>
      <c r="E63" s="49">
        <f>C63+D63</f>
        <v>10000</v>
      </c>
    </row>
    <row r="64" spans="1:5" ht="15.75" customHeight="1" thickBot="1">
      <c r="A64" s="46" t="s">
        <v>240</v>
      </c>
      <c r="B64" s="23" t="s">
        <v>62</v>
      </c>
      <c r="C64" s="47">
        <v>10000</v>
      </c>
      <c r="D64" s="47"/>
      <c r="E64" s="47">
        <f>C64+D64</f>
        <v>10000</v>
      </c>
    </row>
    <row r="65" spans="1:5" ht="29.25" customHeight="1" thickBot="1">
      <c r="A65" s="48" t="s">
        <v>168</v>
      </c>
      <c r="B65" s="130" t="s">
        <v>286</v>
      </c>
      <c r="C65" s="61">
        <f>C66+C67+C68+C70</f>
        <v>28552</v>
      </c>
      <c r="D65" s="49">
        <f>D66+D67+D68+D70</f>
        <v>0</v>
      </c>
      <c r="E65" s="49">
        <f>E66+E67+E68+E70</f>
        <v>28552</v>
      </c>
    </row>
    <row r="66" spans="1:5" ht="30.75" thickBot="1">
      <c r="A66" s="62" t="s">
        <v>241</v>
      </c>
      <c r="B66" s="131" t="s">
        <v>234</v>
      </c>
      <c r="C66" s="116">
        <v>22000</v>
      </c>
      <c r="D66" s="63">
        <v>-10000</v>
      </c>
      <c r="E66" s="64">
        <f>C66+D66</f>
        <v>12000</v>
      </c>
    </row>
    <row r="67" spans="1:5" ht="15.75" customHeight="1" thickBot="1">
      <c r="A67" s="65" t="s">
        <v>242</v>
      </c>
      <c r="B67" s="131" t="s">
        <v>61</v>
      </c>
      <c r="C67" s="66"/>
      <c r="D67" s="116">
        <v>10000</v>
      </c>
      <c r="E67" s="64">
        <f>C67+D67</f>
        <v>10000</v>
      </c>
    </row>
    <row r="68" spans="1:5" ht="29.25" customHeight="1" thickBot="1">
      <c r="A68" s="46" t="s">
        <v>299</v>
      </c>
      <c r="B68" s="23" t="s">
        <v>262</v>
      </c>
      <c r="C68" s="47">
        <v>6552</v>
      </c>
      <c r="D68" s="47"/>
      <c r="E68" s="47">
        <f>C68+D68</f>
        <v>6552</v>
      </c>
    </row>
    <row r="69" spans="1:5" ht="18" customHeight="1" hidden="1" thickBot="1">
      <c r="A69" s="46" t="s">
        <v>169</v>
      </c>
      <c r="B69" s="23" t="s">
        <v>62</v>
      </c>
      <c r="C69" s="47"/>
      <c r="D69" s="47"/>
      <c r="E69" s="47">
        <f>C69+D69</f>
        <v>0</v>
      </c>
    </row>
    <row r="70" spans="1:5" ht="46.5" customHeight="1" hidden="1" thickBot="1">
      <c r="A70" s="46" t="s">
        <v>265</v>
      </c>
      <c r="B70" s="23" t="s">
        <v>266</v>
      </c>
      <c r="C70" s="47"/>
      <c r="D70" s="47"/>
      <c r="E70" s="47">
        <f>C70</f>
        <v>0</v>
      </c>
    </row>
    <row r="71" spans="1:5" ht="60.75" customHeight="1" thickBot="1">
      <c r="A71" s="67" t="s">
        <v>170</v>
      </c>
      <c r="B71" s="68" t="s">
        <v>310</v>
      </c>
      <c r="C71" s="57">
        <f>C72</f>
        <v>3000</v>
      </c>
      <c r="D71" s="57">
        <f>D72</f>
        <v>0</v>
      </c>
      <c r="E71" s="57">
        <f>E72</f>
        <v>3000</v>
      </c>
    </row>
    <row r="72" spans="1:5" ht="15.75" customHeight="1" thickBot="1">
      <c r="A72" s="46" t="s">
        <v>243</v>
      </c>
      <c r="B72" s="23" t="s">
        <v>229</v>
      </c>
      <c r="C72" s="47">
        <v>3000</v>
      </c>
      <c r="D72" s="47"/>
      <c r="E72" s="47">
        <f>C71:C72+D72</f>
        <v>3000</v>
      </c>
    </row>
    <row r="73" spans="1:5" ht="114.75" customHeight="1" hidden="1" thickBot="1">
      <c r="A73" s="67" t="s">
        <v>170</v>
      </c>
      <c r="B73" s="69" t="s">
        <v>224</v>
      </c>
      <c r="C73" s="57">
        <f>C74</f>
        <v>0</v>
      </c>
      <c r="D73" s="57">
        <f>D74</f>
        <v>0</v>
      </c>
      <c r="E73" s="57">
        <f>E74</f>
        <v>0</v>
      </c>
    </row>
    <row r="74" spans="1:5" ht="18" customHeight="1" hidden="1" thickBot="1">
      <c r="A74" s="46" t="s">
        <v>171</v>
      </c>
      <c r="B74" s="23" t="s">
        <v>61</v>
      </c>
      <c r="C74" s="47"/>
      <c r="D74" s="47"/>
      <c r="E74" s="47">
        <f>C74+D74</f>
        <v>0</v>
      </c>
    </row>
    <row r="75" spans="1:5" ht="64.5" customHeight="1" thickBot="1">
      <c r="A75" s="132" t="s">
        <v>308</v>
      </c>
      <c r="B75" s="69" t="s">
        <v>300</v>
      </c>
      <c r="C75" s="57">
        <f>C76</f>
        <v>1000</v>
      </c>
      <c r="D75" s="57">
        <f>D76+D77</f>
        <v>0</v>
      </c>
      <c r="E75" s="57">
        <f>E76+E77</f>
        <v>1000</v>
      </c>
    </row>
    <row r="76" spans="1:5" ht="29.25" customHeight="1" thickBot="1">
      <c r="A76" s="46" t="s">
        <v>301</v>
      </c>
      <c r="B76" s="38" t="s">
        <v>238</v>
      </c>
      <c r="C76" s="60">
        <v>1000</v>
      </c>
      <c r="D76" s="47">
        <v>-1000</v>
      </c>
      <c r="E76" s="47">
        <f>C76+D76</f>
        <v>0</v>
      </c>
    </row>
    <row r="77" spans="1:5" ht="29.25" customHeight="1" thickBot="1">
      <c r="A77" s="46" t="s">
        <v>302</v>
      </c>
      <c r="B77" s="38" t="s">
        <v>238</v>
      </c>
      <c r="C77" s="47"/>
      <c r="D77" s="47">
        <v>1000</v>
      </c>
      <c r="E77" s="47">
        <f>D77</f>
        <v>1000</v>
      </c>
    </row>
    <row r="78" spans="1:5" ht="57.75" customHeight="1" thickBot="1">
      <c r="A78" s="48" t="s">
        <v>172</v>
      </c>
      <c r="B78" s="40" t="s">
        <v>313</v>
      </c>
      <c r="C78" s="49">
        <f>C79+C80+C114+C115</f>
        <v>226600</v>
      </c>
      <c r="D78" s="49">
        <f>D79+D80+D114+D115+D81+D83</f>
        <v>0</v>
      </c>
      <c r="E78" s="49">
        <f>E79+E80+E114+E115+E81+E83</f>
        <v>226600</v>
      </c>
    </row>
    <row r="79" spans="1:5" ht="15.75" customHeight="1" thickBot="1">
      <c r="A79" s="46" t="s">
        <v>173</v>
      </c>
      <c r="B79" s="23" t="s">
        <v>55</v>
      </c>
      <c r="C79" s="47">
        <v>146640</v>
      </c>
      <c r="D79" s="47"/>
      <c r="E79" s="47">
        <f aca="true" t="shared" si="1" ref="E79:E87">C79+D79</f>
        <v>146640</v>
      </c>
    </row>
    <row r="80" spans="1:5" ht="16.5" customHeight="1" thickBot="1">
      <c r="A80" s="46" t="s">
        <v>280</v>
      </c>
      <c r="B80" s="23" t="s">
        <v>69</v>
      </c>
      <c r="C80" s="47">
        <v>44285</v>
      </c>
      <c r="D80" s="47"/>
      <c r="E80" s="47">
        <f t="shared" si="1"/>
        <v>44285</v>
      </c>
    </row>
    <row r="81" spans="1:5" ht="15.75" hidden="1" thickBot="1">
      <c r="A81" s="46" t="s">
        <v>174</v>
      </c>
      <c r="B81" s="23" t="s">
        <v>57</v>
      </c>
      <c r="C81" s="47"/>
      <c r="D81" s="47"/>
      <c r="E81" s="47">
        <f t="shared" si="1"/>
        <v>0</v>
      </c>
    </row>
    <row r="82" spans="1:5" ht="15.75" hidden="1" thickBot="1">
      <c r="A82" s="46" t="s">
        <v>117</v>
      </c>
      <c r="B82" s="23" t="s">
        <v>58</v>
      </c>
      <c r="C82" s="47"/>
      <c r="D82" s="47"/>
      <c r="E82" s="47">
        <f t="shared" si="1"/>
        <v>0</v>
      </c>
    </row>
    <row r="83" spans="1:5" ht="15.75" hidden="1" thickBot="1">
      <c r="A83" s="46" t="s">
        <v>225</v>
      </c>
      <c r="B83" s="23" t="s">
        <v>59</v>
      </c>
      <c r="C83" s="47"/>
      <c r="D83" s="47"/>
      <c r="E83" s="47">
        <f t="shared" si="1"/>
        <v>0</v>
      </c>
    </row>
    <row r="84" spans="1:5" ht="15.75" hidden="1" thickBot="1">
      <c r="A84" s="46" t="s">
        <v>175</v>
      </c>
      <c r="B84" s="23" t="s">
        <v>60</v>
      </c>
      <c r="C84" s="47"/>
      <c r="D84" s="47"/>
      <c r="E84" s="47">
        <f t="shared" si="1"/>
        <v>0</v>
      </c>
    </row>
    <row r="85" spans="1:5" ht="15.75" hidden="1" thickBot="1">
      <c r="A85" s="46" t="s">
        <v>151</v>
      </c>
      <c r="B85" s="23" t="s">
        <v>68</v>
      </c>
      <c r="C85" s="47"/>
      <c r="D85" s="47"/>
      <c r="E85" s="47">
        <f t="shared" si="1"/>
        <v>0</v>
      </c>
    </row>
    <row r="86" spans="1:5" ht="15.75" hidden="1" thickBot="1">
      <c r="A86" s="46" t="s">
        <v>176</v>
      </c>
      <c r="B86" s="38" t="s">
        <v>63</v>
      </c>
      <c r="C86" s="47"/>
      <c r="D86" s="47"/>
      <c r="E86" s="47">
        <f>D86</f>
        <v>0</v>
      </c>
    </row>
    <row r="87" spans="1:5" ht="15.75" hidden="1" thickBot="1">
      <c r="A87" s="46" t="s">
        <v>177</v>
      </c>
      <c r="B87" s="23" t="s">
        <v>64</v>
      </c>
      <c r="C87" s="47"/>
      <c r="D87" s="47"/>
      <c r="E87" s="47">
        <f t="shared" si="1"/>
        <v>0</v>
      </c>
    </row>
    <row r="88" spans="1:5" ht="57.75" hidden="1" thickBot="1">
      <c r="A88" s="70" t="s">
        <v>178</v>
      </c>
      <c r="B88" s="71" t="s">
        <v>223</v>
      </c>
      <c r="C88" s="72">
        <f>C89+C100</f>
        <v>0</v>
      </c>
      <c r="D88" s="72"/>
      <c r="E88" s="72">
        <f>C88+D88</f>
        <v>0</v>
      </c>
    </row>
    <row r="89" spans="1:5" ht="12.75" hidden="1">
      <c r="A89" s="157" t="s">
        <v>179</v>
      </c>
      <c r="B89" s="160" t="s">
        <v>222</v>
      </c>
      <c r="C89" s="162">
        <f>C92</f>
        <v>0</v>
      </c>
      <c r="D89" s="162"/>
      <c r="E89" s="162">
        <f>C89+D89</f>
        <v>0</v>
      </c>
    </row>
    <row r="90" spans="1:5" ht="3" customHeight="1" hidden="1">
      <c r="A90" s="158"/>
      <c r="B90" s="161"/>
      <c r="C90" s="163"/>
      <c r="D90" s="163"/>
      <c r="E90" s="163"/>
    </row>
    <row r="91" spans="1:5" ht="13.5" hidden="1" thickBot="1">
      <c r="A91" s="159"/>
      <c r="B91" s="161"/>
      <c r="C91" s="164"/>
      <c r="D91" s="164"/>
      <c r="E91" s="164"/>
    </row>
    <row r="92" spans="1:5" ht="12.75" hidden="1">
      <c r="A92" s="165" t="s">
        <v>180</v>
      </c>
      <c r="B92" s="145" t="s">
        <v>60</v>
      </c>
      <c r="C92" s="147"/>
      <c r="D92" s="147"/>
      <c r="E92" s="147">
        <f>C92+D92</f>
        <v>0</v>
      </c>
    </row>
    <row r="93" spans="1:5" ht="13.5" hidden="1" thickBot="1">
      <c r="A93" s="166"/>
      <c r="B93" s="167"/>
      <c r="C93" s="148"/>
      <c r="D93" s="148"/>
      <c r="E93" s="148"/>
    </row>
    <row r="94" spans="1:5" ht="15.75" hidden="1" thickBot="1">
      <c r="A94" s="143" t="s">
        <v>118</v>
      </c>
      <c r="B94" s="38" t="s">
        <v>61</v>
      </c>
      <c r="C94" s="60"/>
      <c r="D94" s="60"/>
      <c r="E94" s="60">
        <f>C94+D94</f>
        <v>0</v>
      </c>
    </row>
    <row r="95" spans="1:5" ht="15.75" hidden="1" thickBot="1">
      <c r="A95" s="144"/>
      <c r="B95" s="43"/>
      <c r="C95" s="77"/>
      <c r="D95" s="77"/>
      <c r="E95" s="77"/>
    </row>
    <row r="96" spans="1:5" ht="15" hidden="1">
      <c r="A96" s="78"/>
      <c r="B96" s="43"/>
      <c r="C96" s="77"/>
      <c r="D96" s="77"/>
      <c r="E96" s="77"/>
    </row>
    <row r="97" spans="1:5" ht="15" hidden="1">
      <c r="A97" s="78"/>
      <c r="B97" s="43"/>
      <c r="C97" s="77"/>
      <c r="D97" s="77"/>
      <c r="E97" s="77"/>
    </row>
    <row r="98" spans="1:5" ht="15.75" hidden="1" thickBot="1">
      <c r="A98" s="78"/>
      <c r="B98" s="43"/>
      <c r="C98" s="77"/>
      <c r="D98" s="77"/>
      <c r="E98" s="77"/>
    </row>
    <row r="99" spans="1:5" ht="15.75" hidden="1" thickBot="1">
      <c r="A99" s="79" t="s">
        <v>119</v>
      </c>
      <c r="B99" s="23" t="s">
        <v>64</v>
      </c>
      <c r="C99" s="77"/>
      <c r="D99" s="77"/>
      <c r="E99" s="77">
        <f>C99+D99</f>
        <v>0</v>
      </c>
    </row>
    <row r="100" spans="1:5" ht="86.25" hidden="1" thickBot="1">
      <c r="A100" s="80" t="s">
        <v>181</v>
      </c>
      <c r="B100" s="39" t="s">
        <v>221</v>
      </c>
      <c r="C100" s="81">
        <f>C101</f>
        <v>0</v>
      </c>
      <c r="D100" s="81"/>
      <c r="E100" s="81">
        <f>E101</f>
        <v>0</v>
      </c>
    </row>
    <row r="101" spans="1:5" ht="15.75" hidden="1" thickBot="1">
      <c r="A101" s="76" t="s">
        <v>182</v>
      </c>
      <c r="B101" s="38" t="s">
        <v>60</v>
      </c>
      <c r="C101" s="60"/>
      <c r="D101" s="60"/>
      <c r="E101" s="60">
        <f>D101</f>
        <v>0</v>
      </c>
    </row>
    <row r="102" spans="1:5" ht="15.75" hidden="1" thickBot="1">
      <c r="A102" s="76"/>
      <c r="B102" s="37"/>
      <c r="C102" s="77"/>
      <c r="D102" s="77"/>
      <c r="E102" s="77"/>
    </row>
    <row r="103" spans="1:5" ht="12.75" hidden="1">
      <c r="A103" s="190" t="s">
        <v>183</v>
      </c>
      <c r="B103" s="139" t="s">
        <v>220</v>
      </c>
      <c r="C103" s="141">
        <f>C105+C106+C107</f>
        <v>0</v>
      </c>
      <c r="D103" s="141"/>
      <c r="E103" s="141">
        <f>E105+E106+E107</f>
        <v>0</v>
      </c>
    </row>
    <row r="104" spans="1:5" s="36" customFormat="1" ht="13.5" hidden="1" thickBot="1">
      <c r="A104" s="191"/>
      <c r="B104" s="140"/>
      <c r="C104" s="142"/>
      <c r="D104" s="142"/>
      <c r="E104" s="142"/>
    </row>
    <row r="105" spans="1:5" s="36" customFormat="1" ht="15.75" hidden="1" thickBot="1">
      <c r="A105" s="79" t="s">
        <v>184</v>
      </c>
      <c r="B105" s="38" t="s">
        <v>55</v>
      </c>
      <c r="C105" s="60"/>
      <c r="D105" s="60"/>
      <c r="E105" s="60">
        <f aca="true" t="shared" si="2" ref="E105:E111">C105+D105</f>
        <v>0</v>
      </c>
    </row>
    <row r="106" spans="1:5" ht="15" hidden="1">
      <c r="A106" s="78" t="s">
        <v>185</v>
      </c>
      <c r="B106" s="37" t="s">
        <v>69</v>
      </c>
      <c r="C106" s="83"/>
      <c r="D106" s="83"/>
      <c r="E106" s="83">
        <f t="shared" si="2"/>
        <v>0</v>
      </c>
    </row>
    <row r="107" spans="1:5" ht="15" hidden="1">
      <c r="A107" s="84" t="s">
        <v>186</v>
      </c>
      <c r="B107" s="85" t="s">
        <v>70</v>
      </c>
      <c r="C107" s="86"/>
      <c r="D107" s="86"/>
      <c r="E107" s="86">
        <f t="shared" si="2"/>
        <v>0</v>
      </c>
    </row>
    <row r="108" spans="1:5" ht="72" hidden="1" thickBot="1">
      <c r="A108" s="48" t="s">
        <v>187</v>
      </c>
      <c r="B108" s="31" t="s">
        <v>219</v>
      </c>
      <c r="C108" s="49">
        <f>C109</f>
        <v>0</v>
      </c>
      <c r="D108" s="49"/>
      <c r="E108" s="49">
        <f t="shared" si="2"/>
        <v>0</v>
      </c>
    </row>
    <row r="109" spans="1:5" ht="15.75" hidden="1" thickBot="1">
      <c r="A109" s="46" t="s">
        <v>188</v>
      </c>
      <c r="B109" s="23" t="s">
        <v>70</v>
      </c>
      <c r="C109" s="47"/>
      <c r="D109" s="47"/>
      <c r="E109" s="47">
        <f t="shared" si="2"/>
        <v>0</v>
      </c>
    </row>
    <row r="110" spans="1:5" ht="15.75" hidden="1" thickBot="1">
      <c r="A110" s="46" t="s">
        <v>120</v>
      </c>
      <c r="B110" s="23" t="s">
        <v>60</v>
      </c>
      <c r="C110" s="47"/>
      <c r="D110" s="47"/>
      <c r="E110" s="47">
        <f t="shared" si="2"/>
        <v>0</v>
      </c>
    </row>
    <row r="111" spans="1:5" ht="15.75" hidden="1" thickBot="1">
      <c r="A111" s="46" t="s">
        <v>121</v>
      </c>
      <c r="B111" s="23" t="s">
        <v>63</v>
      </c>
      <c r="C111" s="47"/>
      <c r="D111" s="47"/>
      <c r="E111" s="47">
        <f t="shared" si="2"/>
        <v>0</v>
      </c>
    </row>
    <row r="112" spans="1:5" ht="43.5" hidden="1" thickBot="1">
      <c r="A112" s="87" t="s">
        <v>216</v>
      </c>
      <c r="B112" s="69" t="s">
        <v>217</v>
      </c>
      <c r="C112" s="58"/>
      <c r="D112" s="58"/>
      <c r="E112" s="58">
        <f>E113</f>
        <v>0</v>
      </c>
    </row>
    <row r="113" spans="1:5" ht="15.75" hidden="1" thickBot="1">
      <c r="A113" s="46" t="s">
        <v>215</v>
      </c>
      <c r="B113" s="42" t="s">
        <v>59</v>
      </c>
      <c r="C113" s="47"/>
      <c r="D113" s="47"/>
      <c r="E113" s="47">
        <f>D113</f>
        <v>0</v>
      </c>
    </row>
    <row r="114" spans="1:5" ht="15.75" customHeight="1" thickBot="1">
      <c r="A114" s="74" t="s">
        <v>244</v>
      </c>
      <c r="B114" s="85" t="s">
        <v>245</v>
      </c>
      <c r="C114" s="47">
        <v>35675</v>
      </c>
      <c r="D114" s="47"/>
      <c r="E114" s="47">
        <f>C114+D114</f>
        <v>35675</v>
      </c>
    </row>
    <row r="115" spans="1:5" ht="15.75" customHeight="1" hidden="1" thickBot="1">
      <c r="A115" s="74" t="s">
        <v>176</v>
      </c>
      <c r="B115" s="85" t="s">
        <v>63</v>
      </c>
      <c r="C115" s="47"/>
      <c r="D115" s="47"/>
      <c r="E115" s="47">
        <f>C115+D115</f>
        <v>0</v>
      </c>
    </row>
    <row r="116" spans="1:5" ht="43.5" customHeight="1" thickBot="1">
      <c r="A116" s="55" t="s">
        <v>183</v>
      </c>
      <c r="B116" s="88" t="s">
        <v>263</v>
      </c>
      <c r="C116" s="57">
        <f>C117</f>
        <v>10000</v>
      </c>
      <c r="D116" s="57">
        <f>D117</f>
        <v>0</v>
      </c>
      <c r="E116" s="57">
        <f>C116+D116</f>
        <v>10000</v>
      </c>
    </row>
    <row r="117" spans="1:5" ht="15.75" customHeight="1" thickBot="1">
      <c r="A117" s="74" t="s">
        <v>186</v>
      </c>
      <c r="B117" s="85" t="s">
        <v>61</v>
      </c>
      <c r="C117" s="47">
        <v>10000</v>
      </c>
      <c r="D117" s="47"/>
      <c r="E117" s="47">
        <f>C117+D117</f>
        <v>10000</v>
      </c>
    </row>
    <row r="118" spans="1:5" ht="15.75" customHeight="1" hidden="1" thickBot="1">
      <c r="A118" s="46"/>
      <c r="B118" s="89"/>
      <c r="C118" s="47"/>
      <c r="D118" s="47"/>
      <c r="E118" s="47"/>
    </row>
    <row r="119" spans="1:5" ht="57.75" thickBot="1">
      <c r="A119" s="48" t="s">
        <v>189</v>
      </c>
      <c r="B119" s="41" t="s">
        <v>291</v>
      </c>
      <c r="C119" s="49">
        <f>C122+C133+C142</f>
        <v>835748</v>
      </c>
      <c r="D119" s="49">
        <f>D122+D133+D142</f>
        <v>12600</v>
      </c>
      <c r="E119" s="49">
        <f>E122+E133+E136+E142</f>
        <v>848348</v>
      </c>
    </row>
    <row r="120" spans="1:5" ht="44.25" customHeight="1" hidden="1" thickBot="1">
      <c r="A120" s="90"/>
      <c r="B120" s="25"/>
      <c r="C120" s="91"/>
      <c r="D120" s="91"/>
      <c r="E120" s="91"/>
    </row>
    <row r="121" spans="1:5" ht="43.5" customHeight="1" hidden="1" thickBot="1">
      <c r="A121" s="90"/>
      <c r="B121" s="25"/>
      <c r="C121" s="92"/>
      <c r="D121" s="92"/>
      <c r="E121" s="92"/>
    </row>
    <row r="122" spans="1:5" ht="75.75" customHeight="1" thickBot="1">
      <c r="A122" s="90" t="s">
        <v>190</v>
      </c>
      <c r="B122" s="26" t="s">
        <v>292</v>
      </c>
      <c r="C122" s="93">
        <f>C124+C126+C132+C125</f>
        <v>150000</v>
      </c>
      <c r="D122" s="93">
        <f>D124+D125+D126+D132</f>
        <v>12600</v>
      </c>
      <c r="E122" s="93">
        <f>E124+E126+E132+E125</f>
        <v>162600</v>
      </c>
    </row>
    <row r="123" spans="1:5" ht="10.5" customHeight="1" hidden="1" thickBot="1">
      <c r="A123" s="94"/>
      <c r="B123" s="33"/>
      <c r="C123" s="93"/>
      <c r="D123" s="93"/>
      <c r="E123" s="93"/>
    </row>
    <row r="124" spans="1:5" ht="15.75" thickBot="1">
      <c r="A124" s="79" t="s">
        <v>191</v>
      </c>
      <c r="B124" s="38" t="s">
        <v>59</v>
      </c>
      <c r="C124" s="95">
        <v>130000</v>
      </c>
      <c r="D124" s="73"/>
      <c r="E124" s="73">
        <f>C124+D124</f>
        <v>130000</v>
      </c>
    </row>
    <row r="125" spans="1:5" ht="15.75" thickBot="1">
      <c r="A125" s="133" t="s">
        <v>278</v>
      </c>
      <c r="B125" s="134" t="s">
        <v>60</v>
      </c>
      <c r="C125" s="95"/>
      <c r="D125" s="73">
        <v>7600</v>
      </c>
      <c r="E125" s="73">
        <f>C125+D125</f>
        <v>7600</v>
      </c>
    </row>
    <row r="126" spans="1:5" ht="16.5" customHeight="1" thickBot="1">
      <c r="A126" s="127" t="s">
        <v>192</v>
      </c>
      <c r="B126" s="149" t="s">
        <v>70</v>
      </c>
      <c r="C126" s="151">
        <v>20000</v>
      </c>
      <c r="D126" s="151"/>
      <c r="E126" s="151">
        <f>C126+D126</f>
        <v>20000</v>
      </c>
    </row>
    <row r="127" spans="1:5" ht="13.5" customHeight="1" hidden="1" thickBot="1">
      <c r="A127" s="128"/>
      <c r="B127" s="150"/>
      <c r="C127" s="152"/>
      <c r="D127" s="152"/>
      <c r="E127" s="152"/>
    </row>
    <row r="128" spans="1:5" ht="77.25" customHeight="1" hidden="1" thickBot="1">
      <c r="A128" s="62" t="s">
        <v>122</v>
      </c>
      <c r="B128" s="115" t="s">
        <v>71</v>
      </c>
      <c r="C128" s="116"/>
      <c r="D128" s="116"/>
      <c r="E128" s="116"/>
    </row>
    <row r="129" spans="1:5" ht="78.75" customHeight="1" hidden="1" thickBot="1">
      <c r="A129" s="62" t="s">
        <v>72</v>
      </c>
      <c r="B129" s="121" t="s">
        <v>71</v>
      </c>
      <c r="C129" s="64"/>
      <c r="D129" s="64"/>
      <c r="E129" s="64">
        <f>C129+D129</f>
        <v>0</v>
      </c>
    </row>
    <row r="130" spans="1:5" ht="78" customHeight="1" hidden="1" thickBot="1">
      <c r="A130" s="62" t="s">
        <v>73</v>
      </c>
      <c r="B130" s="121" t="s">
        <v>71</v>
      </c>
      <c r="C130" s="64"/>
      <c r="D130" s="64"/>
      <c r="E130" s="64"/>
    </row>
    <row r="131" spans="1:5" ht="81" customHeight="1" hidden="1" thickBot="1">
      <c r="A131" s="62" t="s">
        <v>74</v>
      </c>
      <c r="B131" s="121" t="s">
        <v>71</v>
      </c>
      <c r="C131" s="64"/>
      <c r="D131" s="64"/>
      <c r="E131" s="64"/>
    </row>
    <row r="132" spans="1:5" ht="30" customHeight="1" thickBot="1">
      <c r="A132" s="117" t="s">
        <v>277</v>
      </c>
      <c r="B132" s="115" t="s">
        <v>238</v>
      </c>
      <c r="C132" s="116"/>
      <c r="D132" s="116">
        <v>5000</v>
      </c>
      <c r="E132" s="116">
        <f>C132+D132</f>
        <v>5000</v>
      </c>
    </row>
    <row r="133" spans="1:5" ht="57" customHeight="1" thickBot="1">
      <c r="A133" s="96" t="s">
        <v>193</v>
      </c>
      <c r="B133" s="25" t="s">
        <v>293</v>
      </c>
      <c r="C133" s="92">
        <f>C135+C140</f>
        <v>7000</v>
      </c>
      <c r="D133" s="92">
        <f>D135+D140</f>
        <v>0</v>
      </c>
      <c r="E133" s="92">
        <f>E135+E140</f>
        <v>7000</v>
      </c>
    </row>
    <row r="134" spans="1:5" ht="18" customHeight="1" hidden="1" thickBot="1">
      <c r="A134" s="79" t="s">
        <v>155</v>
      </c>
      <c r="B134" s="34" t="s">
        <v>60</v>
      </c>
      <c r="C134" s="54"/>
      <c r="D134" s="47"/>
      <c r="E134" s="47">
        <f>D134</f>
        <v>0</v>
      </c>
    </row>
    <row r="135" spans="1:5" ht="18.75" customHeight="1" hidden="1" thickBot="1">
      <c r="A135" s="117" t="s">
        <v>194</v>
      </c>
      <c r="B135" s="115" t="s">
        <v>142</v>
      </c>
      <c r="C135" s="64"/>
      <c r="D135" s="64"/>
      <c r="E135" s="64">
        <f>C135+D135</f>
        <v>0</v>
      </c>
    </row>
    <row r="136" spans="1:5" ht="97.5" customHeight="1" hidden="1" thickBot="1">
      <c r="A136" s="118" t="s">
        <v>144</v>
      </c>
      <c r="B136" s="119" t="s">
        <v>156</v>
      </c>
      <c r="C136" s="120"/>
      <c r="D136" s="120">
        <f>D137+D138</f>
        <v>0</v>
      </c>
      <c r="E136" s="120">
        <f>C136+D136</f>
        <v>0</v>
      </c>
    </row>
    <row r="137" spans="1:5" ht="24.75" customHeight="1" hidden="1" thickBot="1">
      <c r="A137" s="117" t="s">
        <v>161</v>
      </c>
      <c r="B137" s="121" t="s">
        <v>142</v>
      </c>
      <c r="C137" s="64"/>
      <c r="D137" s="64"/>
      <c r="E137" s="64">
        <f>C137+D137</f>
        <v>0</v>
      </c>
    </row>
    <row r="138" spans="1:5" ht="30" customHeight="1" hidden="1" thickBot="1">
      <c r="A138" s="62" t="s">
        <v>123</v>
      </c>
      <c r="B138" s="121" t="s">
        <v>64</v>
      </c>
      <c r="C138" s="64"/>
      <c r="D138" s="64"/>
      <c r="E138" s="64">
        <f>C138+D138</f>
        <v>0</v>
      </c>
    </row>
    <row r="139" spans="1:5" ht="83.25" customHeight="1" hidden="1" thickBot="1">
      <c r="A139" s="122" t="s">
        <v>145</v>
      </c>
      <c r="B139" s="123" t="s">
        <v>143</v>
      </c>
      <c r="C139" s="124"/>
      <c r="D139" s="124"/>
      <c r="E139" s="124"/>
    </row>
    <row r="140" spans="1:5" ht="21" customHeight="1" hidden="1" thickBot="1">
      <c r="A140" s="187" t="s">
        <v>275</v>
      </c>
      <c r="B140" s="153" t="s">
        <v>238</v>
      </c>
      <c r="C140" s="151">
        <v>7000</v>
      </c>
      <c r="D140" s="155"/>
      <c r="E140" s="151">
        <f>C140+D140</f>
        <v>7000</v>
      </c>
    </row>
    <row r="141" spans="1:5" ht="33" customHeight="1" thickBot="1">
      <c r="A141" s="188"/>
      <c r="B141" s="189"/>
      <c r="C141" s="152"/>
      <c r="D141" s="156"/>
      <c r="E141" s="152"/>
    </row>
    <row r="142" spans="1:5" ht="72" thickBot="1">
      <c r="A142" s="97" t="s">
        <v>195</v>
      </c>
      <c r="B142" s="27" t="s">
        <v>294</v>
      </c>
      <c r="C142" s="98">
        <f>C144+C145+C148+C149+C150+C151+C178+C179</f>
        <v>678748</v>
      </c>
      <c r="D142" s="99">
        <f>D144+D145+D148+D149+D150+D151+D178+D179</f>
        <v>0</v>
      </c>
      <c r="E142" s="98">
        <f>E144+E145+E148+E149+E150+E151+E178+E179</f>
        <v>678748</v>
      </c>
    </row>
    <row r="143" spans="1:5" ht="15.75" hidden="1" thickBot="1">
      <c r="A143" s="50" t="s">
        <v>196</v>
      </c>
      <c r="B143" s="35" t="s">
        <v>58</v>
      </c>
      <c r="C143" s="100"/>
      <c r="D143" s="101"/>
      <c r="E143" s="102">
        <f>C143+D143</f>
        <v>0</v>
      </c>
    </row>
    <row r="144" spans="1:5" ht="15.75" thickBot="1">
      <c r="A144" s="62" t="s">
        <v>197</v>
      </c>
      <c r="B144" s="125" t="s">
        <v>60</v>
      </c>
      <c r="C144" s="116">
        <v>100000</v>
      </c>
      <c r="D144" s="129"/>
      <c r="E144" s="126">
        <f>C144+D144</f>
        <v>100000</v>
      </c>
    </row>
    <row r="145" spans="1:5" ht="19.5" customHeight="1" thickBot="1">
      <c r="A145" s="117" t="s">
        <v>198</v>
      </c>
      <c r="B145" s="153" t="s">
        <v>142</v>
      </c>
      <c r="C145" s="116">
        <v>454228</v>
      </c>
      <c r="D145" s="116"/>
      <c r="E145" s="126">
        <f>C145+D145</f>
        <v>454228</v>
      </c>
    </row>
    <row r="146" spans="1:5" ht="16.5" customHeight="1" hidden="1" thickBot="1">
      <c r="A146" s="62" t="s">
        <v>124</v>
      </c>
      <c r="B146" s="154"/>
      <c r="C146" s="64"/>
      <c r="D146" s="64"/>
      <c r="E146" s="64"/>
    </row>
    <row r="147" spans="1:5" ht="16.5" customHeight="1" hidden="1" thickBot="1">
      <c r="A147" s="59" t="s">
        <v>199</v>
      </c>
      <c r="B147" s="38" t="s">
        <v>63</v>
      </c>
      <c r="C147" s="47"/>
      <c r="D147" s="47"/>
      <c r="E147" s="47">
        <f>C147</f>
        <v>0</v>
      </c>
    </row>
    <row r="148" spans="1:5" ht="16.5" customHeight="1" thickBot="1">
      <c r="A148" s="59" t="s">
        <v>199</v>
      </c>
      <c r="B148" s="38" t="s">
        <v>63</v>
      </c>
      <c r="C148" s="47">
        <v>5000</v>
      </c>
      <c r="D148" s="47"/>
      <c r="E148" s="47">
        <f>C148+D148</f>
        <v>5000</v>
      </c>
    </row>
    <row r="149" spans="1:5" ht="16.5" customHeight="1" thickBot="1">
      <c r="A149" s="59" t="s">
        <v>246</v>
      </c>
      <c r="B149" s="38" t="s">
        <v>236</v>
      </c>
      <c r="C149" s="47">
        <v>50000</v>
      </c>
      <c r="D149" s="47"/>
      <c r="E149" s="47">
        <f>C149+D149</f>
        <v>50000</v>
      </c>
    </row>
    <row r="150" spans="1:5" ht="17.25" customHeight="1" thickBot="1">
      <c r="A150" s="59" t="s">
        <v>247</v>
      </c>
      <c r="B150" s="38" t="s">
        <v>235</v>
      </c>
      <c r="C150" s="47">
        <v>20000</v>
      </c>
      <c r="D150" s="47"/>
      <c r="E150" s="47">
        <f>C150+D150</f>
        <v>20000</v>
      </c>
    </row>
    <row r="151" spans="1:5" ht="17.25" customHeight="1" thickBot="1">
      <c r="A151" s="50" t="s">
        <v>248</v>
      </c>
      <c r="B151" s="103" t="s">
        <v>64</v>
      </c>
      <c r="C151" s="51">
        <v>49520</v>
      </c>
      <c r="D151" s="51"/>
      <c r="E151" s="51">
        <f>C151+D151</f>
        <v>49520</v>
      </c>
    </row>
    <row r="152" spans="1:5" ht="14.25" customHeight="1" hidden="1" thickBot="1">
      <c r="A152" s="46" t="s">
        <v>75</v>
      </c>
      <c r="B152" s="23" t="s">
        <v>70</v>
      </c>
      <c r="C152" s="47"/>
      <c r="D152" s="47"/>
      <c r="E152" s="47">
        <f>C152+D152</f>
        <v>0</v>
      </c>
    </row>
    <row r="153" spans="1:5" ht="14.25" customHeight="1" hidden="1" thickBot="1">
      <c r="A153" s="46" t="s">
        <v>76</v>
      </c>
      <c r="B153" s="23" t="s">
        <v>70</v>
      </c>
      <c r="C153" s="104"/>
      <c r="D153" s="60"/>
      <c r="E153" s="47"/>
    </row>
    <row r="154" spans="1:5" ht="29.25" customHeight="1" hidden="1" thickBot="1">
      <c r="A154" s="46" t="s">
        <v>108</v>
      </c>
      <c r="B154" s="23" t="s">
        <v>64</v>
      </c>
      <c r="C154" s="104"/>
      <c r="D154" s="60"/>
      <c r="E154" s="47">
        <f>D154</f>
        <v>0</v>
      </c>
    </row>
    <row r="155" spans="1:5" ht="19.5" customHeight="1" hidden="1" thickBot="1">
      <c r="A155" s="52" t="s">
        <v>77</v>
      </c>
      <c r="B155" s="53" t="s">
        <v>78</v>
      </c>
      <c r="C155" s="54">
        <f>C160+C161+C163</f>
        <v>0</v>
      </c>
      <c r="D155" s="54"/>
      <c r="E155" s="54">
        <f>E160+E161+E163</f>
        <v>0</v>
      </c>
    </row>
    <row r="156" spans="1:5" ht="16.5" customHeight="1" hidden="1" thickBot="1">
      <c r="A156" s="46" t="s">
        <v>79</v>
      </c>
      <c r="B156" s="23" t="s">
        <v>55</v>
      </c>
      <c r="C156" s="47">
        <v>43200</v>
      </c>
      <c r="D156" s="47"/>
      <c r="E156" s="47">
        <v>432200</v>
      </c>
    </row>
    <row r="157" spans="1:5" ht="15" customHeight="1" hidden="1" thickBot="1">
      <c r="A157" s="46" t="s">
        <v>80</v>
      </c>
      <c r="B157" s="23" t="s">
        <v>56</v>
      </c>
      <c r="C157" s="47">
        <v>100200</v>
      </c>
      <c r="D157" s="47"/>
      <c r="E157" s="47">
        <v>100200</v>
      </c>
    </row>
    <row r="158" spans="1:5" ht="15.75" customHeight="1" hidden="1" thickBot="1">
      <c r="A158" s="46" t="s">
        <v>81</v>
      </c>
      <c r="B158" s="23" t="s">
        <v>58</v>
      </c>
      <c r="C158" s="47"/>
      <c r="D158" s="47"/>
      <c r="E158" s="47"/>
    </row>
    <row r="159" spans="1:5" ht="16.5" customHeight="1" hidden="1" thickBot="1">
      <c r="A159" s="46" t="s">
        <v>111</v>
      </c>
      <c r="B159" s="23" t="s">
        <v>57</v>
      </c>
      <c r="C159" s="47">
        <v>1000</v>
      </c>
      <c r="D159" s="47"/>
      <c r="E159" s="47">
        <v>1000</v>
      </c>
    </row>
    <row r="160" spans="1:5" ht="16.5" customHeight="1" hidden="1" thickBot="1">
      <c r="A160" s="46" t="s">
        <v>83</v>
      </c>
      <c r="B160" s="23" t="s">
        <v>59</v>
      </c>
      <c r="C160" s="47"/>
      <c r="D160" s="47"/>
      <c r="E160" s="47">
        <f>C160+D160</f>
        <v>0</v>
      </c>
    </row>
    <row r="161" spans="1:5" ht="17.25" customHeight="1" hidden="1" thickBot="1">
      <c r="A161" s="46" t="s">
        <v>112</v>
      </c>
      <c r="B161" s="105" t="s">
        <v>113</v>
      </c>
      <c r="C161" s="47"/>
      <c r="D161" s="47"/>
      <c r="E161" s="47">
        <f>D161</f>
        <v>0</v>
      </c>
    </row>
    <row r="162" spans="1:5" ht="17.25" customHeight="1" hidden="1" thickBot="1">
      <c r="A162" s="46" t="s">
        <v>85</v>
      </c>
      <c r="B162" s="23" t="s">
        <v>61</v>
      </c>
      <c r="C162" s="47">
        <v>3000</v>
      </c>
      <c r="D162" s="47"/>
      <c r="E162" s="47">
        <v>3000</v>
      </c>
    </row>
    <row r="163" spans="1:5" ht="15.75" customHeight="1" hidden="1" thickBot="1">
      <c r="A163" s="46" t="s">
        <v>86</v>
      </c>
      <c r="B163" s="23" t="s">
        <v>62</v>
      </c>
      <c r="C163" s="47"/>
      <c r="D163" s="47"/>
      <c r="E163" s="47">
        <f>D163</f>
        <v>0</v>
      </c>
    </row>
    <row r="164" spans="1:5" ht="17.25" customHeight="1" hidden="1" thickBot="1">
      <c r="A164" s="46" t="s">
        <v>87</v>
      </c>
      <c r="B164" s="23" t="s">
        <v>63</v>
      </c>
      <c r="C164" s="47"/>
      <c r="D164" s="47"/>
      <c r="E164" s="47"/>
    </row>
    <row r="165" spans="1:5" ht="30.75" customHeight="1" hidden="1" thickBot="1">
      <c r="A165" s="46" t="s">
        <v>88</v>
      </c>
      <c r="B165" s="23" t="s">
        <v>89</v>
      </c>
      <c r="C165" s="47">
        <v>14200</v>
      </c>
      <c r="D165" s="47"/>
      <c r="E165" s="47">
        <v>14200</v>
      </c>
    </row>
    <row r="166" spans="1:5" ht="15.75" customHeight="1" hidden="1" thickBot="1">
      <c r="A166" s="46" t="s">
        <v>90</v>
      </c>
      <c r="B166" s="23" t="s">
        <v>63</v>
      </c>
      <c r="C166" s="47">
        <v>6500</v>
      </c>
      <c r="D166" s="47"/>
      <c r="E166" s="47">
        <v>6500</v>
      </c>
    </row>
    <row r="167" spans="1:5" ht="15.75" customHeight="1" hidden="1" thickBot="1">
      <c r="A167" s="52" t="s">
        <v>91</v>
      </c>
      <c r="B167" s="53" t="s">
        <v>92</v>
      </c>
      <c r="C167" s="54">
        <f>C170+C171</f>
        <v>0</v>
      </c>
      <c r="D167" s="54"/>
      <c r="E167" s="54">
        <f>E170+E171</f>
        <v>0</v>
      </c>
    </row>
    <row r="168" spans="1:5" ht="15.75" customHeight="1" hidden="1" thickBot="1">
      <c r="A168" s="46" t="s">
        <v>93</v>
      </c>
      <c r="B168" s="23" t="s">
        <v>55</v>
      </c>
      <c r="C168" s="47">
        <v>332400</v>
      </c>
      <c r="D168" s="47"/>
      <c r="E168" s="47">
        <v>332400</v>
      </c>
    </row>
    <row r="169" spans="1:5" ht="16.5" customHeight="1" hidden="1" thickBot="1">
      <c r="A169" s="46" t="s">
        <v>94</v>
      </c>
      <c r="B169" s="23" t="s">
        <v>56</v>
      </c>
      <c r="C169" s="47">
        <v>121300</v>
      </c>
      <c r="D169" s="47"/>
      <c r="E169" s="47">
        <v>121300</v>
      </c>
    </row>
    <row r="170" spans="1:5" ht="14.25" customHeight="1" hidden="1" thickBot="1">
      <c r="A170" s="46" t="s">
        <v>82</v>
      </c>
      <c r="B170" s="23" t="s">
        <v>57</v>
      </c>
      <c r="C170" s="47"/>
      <c r="D170" s="47"/>
      <c r="E170" s="47">
        <f>C170+D170</f>
        <v>0</v>
      </c>
    </row>
    <row r="171" spans="1:5" ht="16.5" customHeight="1" hidden="1" thickBot="1">
      <c r="A171" s="46" t="s">
        <v>95</v>
      </c>
      <c r="B171" s="23" t="s">
        <v>59</v>
      </c>
      <c r="C171" s="47"/>
      <c r="D171" s="47"/>
      <c r="E171" s="47">
        <f>C171+D171</f>
        <v>0</v>
      </c>
    </row>
    <row r="172" spans="1:5" ht="15.75" customHeight="1" hidden="1" thickBot="1">
      <c r="A172" s="46" t="s">
        <v>96</v>
      </c>
      <c r="B172" s="23" t="s">
        <v>60</v>
      </c>
      <c r="C172" s="47">
        <v>101000</v>
      </c>
      <c r="D172" s="47"/>
      <c r="E172" s="47">
        <v>101000</v>
      </c>
    </row>
    <row r="173" spans="1:5" ht="15" customHeight="1" hidden="1" thickBot="1">
      <c r="A173" s="46" t="s">
        <v>97</v>
      </c>
      <c r="B173" s="23" t="s">
        <v>61</v>
      </c>
      <c r="C173" s="47">
        <v>16200</v>
      </c>
      <c r="D173" s="47"/>
      <c r="E173" s="47">
        <v>16200</v>
      </c>
    </row>
    <row r="174" spans="1:5" ht="18.75" customHeight="1" hidden="1" thickBot="1">
      <c r="A174" s="46" t="s">
        <v>98</v>
      </c>
      <c r="B174" s="23" t="s">
        <v>62</v>
      </c>
      <c r="C174" s="47">
        <v>5300</v>
      </c>
      <c r="D174" s="47"/>
      <c r="E174" s="47">
        <v>5300</v>
      </c>
    </row>
    <row r="175" spans="1:5" ht="16.5" customHeight="1" hidden="1" thickBot="1">
      <c r="A175" s="46" t="s">
        <v>99</v>
      </c>
      <c r="B175" s="23" t="s">
        <v>63</v>
      </c>
      <c r="C175" s="47">
        <v>3000</v>
      </c>
      <c r="D175" s="47"/>
      <c r="E175" s="47">
        <v>3000</v>
      </c>
    </row>
    <row r="176" spans="1:5" ht="32.25" customHeight="1" hidden="1" thickBot="1">
      <c r="A176" s="143" t="s">
        <v>100</v>
      </c>
      <c r="B176" s="145" t="s">
        <v>64</v>
      </c>
      <c r="C176" s="147">
        <v>47300</v>
      </c>
      <c r="D176" s="147"/>
      <c r="E176" s="147">
        <v>47300</v>
      </c>
    </row>
    <row r="177" spans="1:5" ht="13.5" hidden="1" thickBot="1">
      <c r="A177" s="144"/>
      <c r="B177" s="146"/>
      <c r="C177" s="148"/>
      <c r="D177" s="148"/>
      <c r="E177" s="148"/>
    </row>
    <row r="178" spans="1:5" ht="15.75" hidden="1" thickBot="1">
      <c r="A178" s="74" t="s">
        <v>259</v>
      </c>
      <c r="B178" s="85" t="s">
        <v>55</v>
      </c>
      <c r="C178" s="47"/>
      <c r="D178" s="75"/>
      <c r="E178" s="75">
        <f>C178+D178</f>
        <v>0</v>
      </c>
    </row>
    <row r="179" spans="1:5" ht="15.75" hidden="1" thickBot="1">
      <c r="A179" s="46" t="s">
        <v>260</v>
      </c>
      <c r="B179" s="89" t="s">
        <v>69</v>
      </c>
      <c r="C179" s="75"/>
      <c r="D179" s="75"/>
      <c r="E179" s="75">
        <f>C179+D179</f>
        <v>0</v>
      </c>
    </row>
    <row r="180" spans="1:5" ht="57.75" customHeight="1" thickBot="1">
      <c r="A180" s="48" t="s">
        <v>227</v>
      </c>
      <c r="B180" s="29" t="s">
        <v>295</v>
      </c>
      <c r="C180" s="82">
        <f>C181</f>
        <v>7000</v>
      </c>
      <c r="D180" s="82">
        <f>D181</f>
        <v>0</v>
      </c>
      <c r="E180" s="82">
        <f>E181</f>
        <v>7000</v>
      </c>
    </row>
    <row r="181" spans="1:5" ht="15.75" thickBot="1">
      <c r="A181" s="50" t="s">
        <v>249</v>
      </c>
      <c r="B181" s="30" t="s">
        <v>250</v>
      </c>
      <c r="C181" s="102">
        <v>7000</v>
      </c>
      <c r="D181" s="102"/>
      <c r="E181" s="102">
        <f>C181+D181</f>
        <v>7000</v>
      </c>
    </row>
    <row r="182" spans="1:5" ht="15.75" hidden="1" thickBot="1">
      <c r="A182" s="96"/>
      <c r="B182" s="89"/>
      <c r="C182" s="75"/>
      <c r="D182" s="75"/>
      <c r="E182" s="75"/>
    </row>
    <row r="183" spans="1:5" ht="15.75" hidden="1" thickBot="1">
      <c r="A183" s="79"/>
      <c r="B183" s="89"/>
      <c r="C183" s="75"/>
      <c r="D183" s="75"/>
      <c r="E183" s="75"/>
    </row>
    <row r="184" spans="1:5" ht="15.75" hidden="1" thickBot="1">
      <c r="A184" s="46"/>
      <c r="B184" s="89"/>
      <c r="C184" s="75"/>
      <c r="D184" s="75"/>
      <c r="E184" s="75"/>
    </row>
    <row r="185" spans="1:5" ht="60.75" thickBot="1">
      <c r="A185" s="87" t="s">
        <v>303</v>
      </c>
      <c r="B185" s="135" t="s">
        <v>305</v>
      </c>
      <c r="C185" s="136">
        <f>C186</f>
        <v>65000</v>
      </c>
      <c r="D185" s="136"/>
      <c r="E185" s="136">
        <f>E186+E187</f>
        <v>65000</v>
      </c>
    </row>
    <row r="186" spans="1:5" ht="15.75" thickBot="1">
      <c r="A186" s="46" t="s">
        <v>304</v>
      </c>
      <c r="B186" s="89" t="s">
        <v>63</v>
      </c>
      <c r="C186" s="75">
        <v>65000</v>
      </c>
      <c r="D186" s="75">
        <v>-65000</v>
      </c>
      <c r="E186" s="75">
        <f>C186+D186</f>
        <v>0</v>
      </c>
    </row>
    <row r="187" spans="1:5" ht="15.75" thickBot="1">
      <c r="A187" s="46" t="s">
        <v>306</v>
      </c>
      <c r="B187" s="38" t="s">
        <v>63</v>
      </c>
      <c r="C187" s="75"/>
      <c r="D187" s="75">
        <v>65000</v>
      </c>
      <c r="E187" s="75">
        <f>D187</f>
        <v>65000</v>
      </c>
    </row>
    <row r="188" spans="1:5" ht="35.25" customHeight="1" thickBot="1">
      <c r="A188" s="48" t="s">
        <v>200</v>
      </c>
      <c r="B188" s="137" t="s">
        <v>296</v>
      </c>
      <c r="C188" s="82">
        <f>C189+C209+C244</f>
        <v>743459</v>
      </c>
      <c r="D188" s="82">
        <f>D189</f>
        <v>0</v>
      </c>
      <c r="E188" s="82">
        <f>E189+E209+E244</f>
        <v>743459</v>
      </c>
    </row>
    <row r="189" spans="1:5" ht="57.75" thickBot="1">
      <c r="A189" s="52" t="s">
        <v>297</v>
      </c>
      <c r="B189" s="106" t="s">
        <v>311</v>
      </c>
      <c r="C189" s="107">
        <f>C191+C192+C195+C197+C198+C200+C201+C202+C203+C204+C205+C206+C207+C208</f>
        <v>723459</v>
      </c>
      <c r="D189" s="107">
        <f>D191+D192+D195+D197+D198+D200+D201+D202+D203+D204+D205+D206+D207+D208</f>
        <v>0</v>
      </c>
      <c r="E189" s="107">
        <f>E191+E192+E195+E197+E198+E200+E201+E202+E203+E204+E205+E206+E207+E208</f>
        <v>723459</v>
      </c>
    </row>
    <row r="190" spans="1:5" ht="15" hidden="1" thickBot="1">
      <c r="A190" s="52"/>
      <c r="B190" s="25"/>
      <c r="C190" s="107"/>
      <c r="D190" s="107"/>
      <c r="E190" s="107"/>
    </row>
    <row r="191" spans="1:5" ht="17.25" customHeight="1" thickBot="1">
      <c r="A191" s="46" t="s">
        <v>201</v>
      </c>
      <c r="B191" s="38" t="s">
        <v>55</v>
      </c>
      <c r="C191" s="75">
        <v>157300</v>
      </c>
      <c r="D191" s="75"/>
      <c r="E191" s="75">
        <f>C191+D191</f>
        <v>157300</v>
      </c>
    </row>
    <row r="192" spans="1:5" ht="16.5" customHeight="1" thickBot="1">
      <c r="A192" s="46" t="s">
        <v>279</v>
      </c>
      <c r="B192" s="23" t="s">
        <v>56</v>
      </c>
      <c r="C192" s="75">
        <v>47200</v>
      </c>
      <c r="D192" s="75"/>
      <c r="E192" s="75">
        <f>C192+D192</f>
        <v>47200</v>
      </c>
    </row>
    <row r="193" spans="1:5" ht="16.5" customHeight="1" hidden="1" thickBot="1">
      <c r="A193" s="46" t="s">
        <v>125</v>
      </c>
      <c r="B193" s="23" t="s">
        <v>57</v>
      </c>
      <c r="C193" s="75"/>
      <c r="D193" s="75"/>
      <c r="E193" s="75">
        <f>C193+D193</f>
        <v>0</v>
      </c>
    </row>
    <row r="194" spans="1:5" ht="16.5" customHeight="1" hidden="1" thickBot="1">
      <c r="A194" s="46" t="s">
        <v>126</v>
      </c>
      <c r="B194" s="23" t="s">
        <v>58</v>
      </c>
      <c r="C194" s="75"/>
      <c r="D194" s="75"/>
      <c r="E194" s="75"/>
    </row>
    <row r="195" spans="1:5" ht="16.5" customHeight="1" thickBot="1">
      <c r="A195" s="62" t="s">
        <v>202</v>
      </c>
      <c r="B195" s="121" t="s">
        <v>59</v>
      </c>
      <c r="C195" s="126">
        <v>217600</v>
      </c>
      <c r="D195" s="126"/>
      <c r="E195" s="126">
        <f aca="true" t="shared" si="3" ref="E195:E210">C195+D195</f>
        <v>217600</v>
      </c>
    </row>
    <row r="196" spans="1:5" ht="16.5" customHeight="1" hidden="1" thickBot="1">
      <c r="A196" s="62" t="s">
        <v>127</v>
      </c>
      <c r="B196" s="121" t="s">
        <v>113</v>
      </c>
      <c r="C196" s="126"/>
      <c r="D196" s="126"/>
      <c r="E196" s="126">
        <f t="shared" si="3"/>
        <v>0</v>
      </c>
    </row>
    <row r="197" spans="1:5" ht="14.25" customHeight="1" thickBot="1">
      <c r="A197" s="62" t="s">
        <v>203</v>
      </c>
      <c r="B197" s="121" t="s">
        <v>84</v>
      </c>
      <c r="C197" s="126">
        <v>50000</v>
      </c>
      <c r="D197" s="126"/>
      <c r="E197" s="126">
        <f t="shared" si="3"/>
        <v>50000</v>
      </c>
    </row>
    <row r="198" spans="1:5" ht="15" customHeight="1" thickBot="1">
      <c r="A198" s="62" t="s">
        <v>204</v>
      </c>
      <c r="B198" s="121" t="s">
        <v>61</v>
      </c>
      <c r="C198" s="126">
        <v>100000</v>
      </c>
      <c r="D198" s="126"/>
      <c r="E198" s="126">
        <f t="shared" si="3"/>
        <v>100000</v>
      </c>
    </row>
    <row r="199" spans="1:5" ht="17.25" customHeight="1" hidden="1" thickBot="1">
      <c r="A199" s="50" t="s">
        <v>226</v>
      </c>
      <c r="B199" s="30" t="s">
        <v>62</v>
      </c>
      <c r="C199" s="108"/>
      <c r="D199" s="108"/>
      <c r="E199" s="108">
        <f t="shared" si="3"/>
        <v>0</v>
      </c>
    </row>
    <row r="200" spans="1:5" ht="17.25" customHeight="1" thickBot="1">
      <c r="A200" s="50" t="s">
        <v>251</v>
      </c>
      <c r="B200" s="30" t="s">
        <v>231</v>
      </c>
      <c r="C200" s="108">
        <v>2000</v>
      </c>
      <c r="D200" s="108"/>
      <c r="E200" s="108">
        <f t="shared" si="3"/>
        <v>2000</v>
      </c>
    </row>
    <row r="201" spans="1:5" ht="29.25" customHeight="1" thickBot="1">
      <c r="A201" s="50" t="s">
        <v>252</v>
      </c>
      <c r="B201" s="30" t="s">
        <v>233</v>
      </c>
      <c r="C201" s="108">
        <v>10000</v>
      </c>
      <c r="D201" s="108"/>
      <c r="E201" s="108">
        <f>C201+D201</f>
        <v>10000</v>
      </c>
    </row>
    <row r="202" spans="1:5" ht="30.75" customHeight="1" thickBot="1">
      <c r="A202" s="62" t="s">
        <v>253</v>
      </c>
      <c r="B202" s="121" t="s">
        <v>234</v>
      </c>
      <c r="C202" s="126">
        <v>35000</v>
      </c>
      <c r="D202" s="126"/>
      <c r="E202" s="126">
        <f t="shared" si="3"/>
        <v>35000</v>
      </c>
    </row>
    <row r="203" spans="1:5" ht="16.5" customHeight="1" thickBot="1">
      <c r="A203" s="46" t="s">
        <v>205</v>
      </c>
      <c r="B203" s="23" t="s">
        <v>63</v>
      </c>
      <c r="C203" s="108">
        <v>10000</v>
      </c>
      <c r="D203" s="108"/>
      <c r="E203" s="108">
        <f t="shared" si="3"/>
        <v>10000</v>
      </c>
    </row>
    <row r="204" spans="1:5" ht="15" customHeight="1" thickBot="1">
      <c r="A204" s="46" t="s">
        <v>254</v>
      </c>
      <c r="B204" s="23" t="s">
        <v>261</v>
      </c>
      <c r="C204" s="108">
        <v>5000</v>
      </c>
      <c r="D204" s="108"/>
      <c r="E204" s="108">
        <f t="shared" si="3"/>
        <v>5000</v>
      </c>
    </row>
    <row r="205" spans="1:5" ht="17.25" customHeight="1" thickBot="1">
      <c r="A205" s="46" t="s">
        <v>255</v>
      </c>
      <c r="B205" s="23" t="s">
        <v>236</v>
      </c>
      <c r="C205" s="108">
        <v>50000</v>
      </c>
      <c r="D205" s="108"/>
      <c r="E205" s="108">
        <f t="shared" si="3"/>
        <v>50000</v>
      </c>
    </row>
    <row r="206" spans="1:5" ht="30" customHeight="1" thickBot="1">
      <c r="A206" s="62" t="s">
        <v>256</v>
      </c>
      <c r="B206" s="121" t="s">
        <v>238</v>
      </c>
      <c r="C206" s="126">
        <v>39359</v>
      </c>
      <c r="D206" s="126"/>
      <c r="E206" s="126">
        <f t="shared" si="3"/>
        <v>39359</v>
      </c>
    </row>
    <row r="207" spans="1:5" ht="15.75" customHeight="1" hidden="1" thickBot="1">
      <c r="A207" s="62" t="s">
        <v>283</v>
      </c>
      <c r="B207" s="121" t="s">
        <v>55</v>
      </c>
      <c r="C207" s="126"/>
      <c r="D207" s="126"/>
      <c r="E207" s="126">
        <f>D207</f>
        <v>0</v>
      </c>
    </row>
    <row r="208" spans="1:5" ht="18.75" customHeight="1" hidden="1" thickBot="1">
      <c r="A208" s="62" t="s">
        <v>284</v>
      </c>
      <c r="B208" s="121" t="s">
        <v>56</v>
      </c>
      <c r="C208" s="126"/>
      <c r="D208" s="126"/>
      <c r="E208" s="126">
        <f>D208</f>
        <v>0</v>
      </c>
    </row>
    <row r="209" spans="1:5" ht="85.5" customHeight="1" hidden="1" thickBot="1">
      <c r="A209" s="113" t="s">
        <v>258</v>
      </c>
      <c r="B209" s="68" t="s">
        <v>298</v>
      </c>
      <c r="C209" s="112">
        <f>C210</f>
        <v>0</v>
      </c>
      <c r="D209" s="112">
        <f>D210</f>
        <v>0</v>
      </c>
      <c r="E209" s="112">
        <f>E210</f>
        <v>0</v>
      </c>
    </row>
    <row r="210" spans="1:5" ht="16.5" customHeight="1" hidden="1" thickBot="1">
      <c r="A210" s="50" t="s">
        <v>257</v>
      </c>
      <c r="B210" s="30" t="s">
        <v>63</v>
      </c>
      <c r="C210" s="108"/>
      <c r="D210" s="108"/>
      <c r="E210" s="108">
        <f t="shared" si="3"/>
        <v>0</v>
      </c>
    </row>
    <row r="211" spans="1:5" ht="15.75" customHeight="1" hidden="1" thickBot="1">
      <c r="A211" s="46" t="s">
        <v>110</v>
      </c>
      <c r="B211" s="23" t="s">
        <v>63</v>
      </c>
      <c r="C211" s="75"/>
      <c r="D211" s="75"/>
      <c r="E211" s="75"/>
    </row>
    <row r="212" spans="1:5" ht="99.75" customHeight="1" hidden="1" thickBot="1">
      <c r="A212" s="52" t="s">
        <v>138</v>
      </c>
      <c r="B212" s="24" t="s">
        <v>141</v>
      </c>
      <c r="C212" s="75"/>
      <c r="D212" s="107"/>
      <c r="E212" s="107"/>
    </row>
    <row r="213" spans="1:5" ht="15.75" customHeight="1" hidden="1" thickBot="1">
      <c r="A213" s="46" t="s">
        <v>139</v>
      </c>
      <c r="B213" s="23" t="s">
        <v>63</v>
      </c>
      <c r="C213" s="75"/>
      <c r="D213" s="75"/>
      <c r="E213" s="75"/>
    </row>
    <row r="214" spans="1:5" ht="15.75" customHeight="1" hidden="1" thickBot="1">
      <c r="A214" s="46"/>
      <c r="B214" s="23"/>
      <c r="C214" s="75"/>
      <c r="D214" s="75"/>
      <c r="E214" s="75"/>
    </row>
    <row r="215" spans="1:5" ht="15.75" customHeight="1" hidden="1" thickBot="1">
      <c r="A215" s="46"/>
      <c r="B215" s="23"/>
      <c r="C215" s="75"/>
      <c r="D215" s="75"/>
      <c r="E215" s="75"/>
    </row>
    <row r="216" spans="1:5" ht="99.75" customHeight="1" hidden="1" thickBot="1">
      <c r="A216" s="96" t="s">
        <v>128</v>
      </c>
      <c r="B216" s="24" t="s">
        <v>140</v>
      </c>
      <c r="C216" s="92">
        <f>C217+C218+C219+C220+C221+C222+C223+C224+C225</f>
        <v>0</v>
      </c>
      <c r="D216" s="92">
        <f>D217+D218+D219+D220+D221+D222+D223+D224+D225</f>
        <v>0</v>
      </c>
      <c r="E216" s="92">
        <f>E217+E218+E219+E220+E221+E222+E223+E224+E225</f>
        <v>0</v>
      </c>
    </row>
    <row r="217" spans="1:5" ht="15" customHeight="1" hidden="1" thickBot="1">
      <c r="A217" s="46" t="s">
        <v>129</v>
      </c>
      <c r="B217" s="23" t="s">
        <v>55</v>
      </c>
      <c r="C217" s="75"/>
      <c r="D217" s="75"/>
      <c r="E217" s="75">
        <f aca="true" t="shared" si="4" ref="E217:E225">C217+D217</f>
        <v>0</v>
      </c>
    </row>
    <row r="218" spans="1:5" ht="16.5" customHeight="1" hidden="1" thickBot="1">
      <c r="A218" s="46" t="s">
        <v>130</v>
      </c>
      <c r="B218" s="23" t="s">
        <v>56</v>
      </c>
      <c r="C218" s="75"/>
      <c r="D218" s="75"/>
      <c r="E218" s="75">
        <f t="shared" si="4"/>
        <v>0</v>
      </c>
    </row>
    <row r="219" spans="1:5" ht="16.5" customHeight="1" hidden="1" thickBot="1">
      <c r="A219" s="46" t="s">
        <v>131</v>
      </c>
      <c r="B219" s="23" t="s">
        <v>57</v>
      </c>
      <c r="C219" s="75"/>
      <c r="D219" s="75"/>
      <c r="E219" s="75">
        <f t="shared" si="4"/>
        <v>0</v>
      </c>
    </row>
    <row r="220" spans="1:5" ht="18" customHeight="1" hidden="1" thickBot="1">
      <c r="A220" s="46" t="s">
        <v>132</v>
      </c>
      <c r="B220" s="23" t="s">
        <v>59</v>
      </c>
      <c r="C220" s="75"/>
      <c r="D220" s="75"/>
      <c r="E220" s="75">
        <f t="shared" si="4"/>
        <v>0</v>
      </c>
    </row>
    <row r="221" spans="1:5" ht="16.5" customHeight="1" hidden="1" thickBot="1">
      <c r="A221" s="46" t="s">
        <v>133</v>
      </c>
      <c r="B221" s="23" t="s">
        <v>60</v>
      </c>
      <c r="C221" s="75"/>
      <c r="D221" s="75"/>
      <c r="E221" s="75">
        <f t="shared" si="4"/>
        <v>0</v>
      </c>
    </row>
    <row r="222" spans="1:5" ht="18" customHeight="1" hidden="1" thickBot="1">
      <c r="A222" s="46" t="s">
        <v>134</v>
      </c>
      <c r="B222" s="23" t="s">
        <v>61</v>
      </c>
      <c r="C222" s="75"/>
      <c r="D222" s="75"/>
      <c r="E222" s="75">
        <f t="shared" si="4"/>
        <v>0</v>
      </c>
    </row>
    <row r="223" spans="1:5" ht="18" customHeight="1" hidden="1" thickBot="1">
      <c r="A223" s="46" t="s">
        <v>135</v>
      </c>
      <c r="B223" s="23" t="s">
        <v>62</v>
      </c>
      <c r="C223" s="75"/>
      <c r="D223" s="75"/>
      <c r="E223" s="75">
        <f t="shared" si="4"/>
        <v>0</v>
      </c>
    </row>
    <row r="224" spans="1:5" ht="15.75" customHeight="1" hidden="1" thickBot="1">
      <c r="A224" s="46" t="s">
        <v>136</v>
      </c>
      <c r="B224" s="23" t="s">
        <v>63</v>
      </c>
      <c r="C224" s="75"/>
      <c r="D224" s="75"/>
      <c r="E224" s="75">
        <f t="shared" si="4"/>
        <v>0</v>
      </c>
    </row>
    <row r="225" spans="1:5" ht="36" customHeight="1" hidden="1" thickBot="1">
      <c r="A225" s="46" t="s">
        <v>137</v>
      </c>
      <c r="B225" s="23" t="s">
        <v>64</v>
      </c>
      <c r="C225" s="75"/>
      <c r="D225" s="75"/>
      <c r="E225" s="75">
        <f t="shared" si="4"/>
        <v>0</v>
      </c>
    </row>
    <row r="226" spans="1:5" ht="16.5" customHeight="1" hidden="1" thickBot="1">
      <c r="A226" s="79" t="s">
        <v>101</v>
      </c>
      <c r="B226" s="38" t="s">
        <v>63</v>
      </c>
      <c r="C226" s="60"/>
      <c r="D226" s="60"/>
      <c r="E226" s="60">
        <v>10000</v>
      </c>
    </row>
    <row r="227" spans="1:5" ht="32.25" customHeight="1" hidden="1" thickBot="1">
      <c r="A227" s="46" t="s">
        <v>102</v>
      </c>
      <c r="B227" s="23" t="s">
        <v>64</v>
      </c>
      <c r="C227" s="47"/>
      <c r="D227" s="47"/>
      <c r="E227" s="47">
        <v>160000</v>
      </c>
    </row>
    <row r="228" spans="1:5" ht="16.5" customHeight="1" hidden="1" thickBot="1">
      <c r="A228" s="52" t="s">
        <v>109</v>
      </c>
      <c r="B228" s="53" t="s">
        <v>114</v>
      </c>
      <c r="C228" s="47"/>
      <c r="D228" s="54">
        <f>D229</f>
        <v>0</v>
      </c>
      <c r="E228" s="54">
        <f>E229</f>
        <v>0</v>
      </c>
    </row>
    <row r="229" spans="1:5" ht="16.5" customHeight="1" hidden="1" thickBot="1">
      <c r="A229" s="46" t="s">
        <v>109</v>
      </c>
      <c r="B229" s="23" t="s">
        <v>55</v>
      </c>
      <c r="C229" s="47"/>
      <c r="D229" s="47"/>
      <c r="E229" s="47">
        <f>D229</f>
        <v>0</v>
      </c>
    </row>
    <row r="230" spans="1:5" ht="57.75" hidden="1" thickBot="1">
      <c r="A230" s="48" t="s">
        <v>158</v>
      </c>
      <c r="B230" s="109" t="s">
        <v>160</v>
      </c>
      <c r="C230" s="57">
        <f>C231</f>
        <v>0</v>
      </c>
      <c r="D230" s="57">
        <f>D231</f>
        <v>0</v>
      </c>
      <c r="E230" s="57">
        <f>E231</f>
        <v>0</v>
      </c>
    </row>
    <row r="231" spans="1:5" ht="28.5" customHeight="1" hidden="1" thickBot="1">
      <c r="A231" s="46" t="s">
        <v>159</v>
      </c>
      <c r="B231" s="23" t="s">
        <v>63</v>
      </c>
      <c r="C231" s="47"/>
      <c r="D231" s="47"/>
      <c r="E231" s="47">
        <f>C231+D231</f>
        <v>0</v>
      </c>
    </row>
    <row r="232" spans="1:6" ht="72" hidden="1" thickBot="1">
      <c r="A232" s="48" t="s">
        <v>206</v>
      </c>
      <c r="B232" s="109" t="s">
        <v>141</v>
      </c>
      <c r="C232" s="49">
        <f>C233+C237</f>
        <v>0</v>
      </c>
      <c r="D232" s="49">
        <f>D233+D237</f>
        <v>0</v>
      </c>
      <c r="E232" s="49">
        <f>E233+E237</f>
        <v>0</v>
      </c>
      <c r="F232" t="s">
        <v>157</v>
      </c>
    </row>
    <row r="233" spans="1:5" ht="30" customHeight="1" hidden="1" thickBot="1">
      <c r="A233" s="46" t="s">
        <v>207</v>
      </c>
      <c r="B233" s="23" t="s">
        <v>63</v>
      </c>
      <c r="C233" s="47"/>
      <c r="D233" s="47"/>
      <c r="E233" s="47">
        <f>C233+D233</f>
        <v>0</v>
      </c>
    </row>
    <row r="234" spans="1:5" s="28" customFormat="1" ht="72" hidden="1" thickBot="1">
      <c r="A234" s="44" t="s">
        <v>146</v>
      </c>
      <c r="B234" s="110" t="s">
        <v>149</v>
      </c>
      <c r="C234" s="49">
        <f>C236+C237</f>
        <v>0</v>
      </c>
      <c r="D234" s="49">
        <f>D236+D237</f>
        <v>0</v>
      </c>
      <c r="E234" s="49">
        <f>E236+E237</f>
        <v>0</v>
      </c>
    </row>
    <row r="235" spans="1:5" ht="15.75" hidden="1" thickBot="1">
      <c r="A235" s="79" t="s">
        <v>147</v>
      </c>
      <c r="B235" s="23"/>
      <c r="C235" s="47"/>
      <c r="D235" s="47"/>
      <c r="E235" s="47"/>
    </row>
    <row r="236" spans="1:6" ht="15.75" hidden="1" thickBot="1">
      <c r="A236" s="111" t="s">
        <v>148</v>
      </c>
      <c r="B236" s="103" t="s">
        <v>61</v>
      </c>
      <c r="C236" s="51"/>
      <c r="D236" s="51"/>
      <c r="E236" s="51">
        <f>C236+D236</f>
        <v>0</v>
      </c>
      <c r="F236" s="28"/>
    </row>
    <row r="237" spans="1:5" ht="15.75" hidden="1" thickBot="1">
      <c r="A237" s="46" t="s">
        <v>208</v>
      </c>
      <c r="B237" s="30" t="s">
        <v>64</v>
      </c>
      <c r="C237" s="51"/>
      <c r="D237" s="51"/>
      <c r="E237" s="51">
        <f>C237+D237</f>
        <v>0</v>
      </c>
    </row>
    <row r="238" spans="1:5" ht="72" hidden="1" thickBot="1">
      <c r="A238" s="48" t="s">
        <v>209</v>
      </c>
      <c r="B238" s="110" t="s">
        <v>218</v>
      </c>
      <c r="C238" s="49">
        <f>C240+C241</f>
        <v>0</v>
      </c>
      <c r="D238" s="49">
        <f>D241+D245</f>
        <v>0</v>
      </c>
      <c r="E238" s="49">
        <f>E240+E241+E245</f>
        <v>20000</v>
      </c>
    </row>
    <row r="239" spans="1:5" ht="15.75" hidden="1" thickBot="1">
      <c r="A239" s="111" t="s">
        <v>150</v>
      </c>
      <c r="B239" s="30"/>
      <c r="C239" s="51"/>
      <c r="D239" s="51"/>
      <c r="E239" s="51"/>
    </row>
    <row r="240" spans="1:5" ht="15.75" hidden="1" thickBot="1">
      <c r="A240" s="111" t="s">
        <v>210</v>
      </c>
      <c r="B240" s="23" t="s">
        <v>63</v>
      </c>
      <c r="C240" s="51"/>
      <c r="D240" s="51"/>
      <c r="E240" s="51">
        <f>C240+D240</f>
        <v>0</v>
      </c>
    </row>
    <row r="241" spans="1:5" ht="15.75" hidden="1" thickBot="1">
      <c r="A241" s="111" t="s">
        <v>211</v>
      </c>
      <c r="B241" s="38" t="s">
        <v>64</v>
      </c>
      <c r="C241" s="51"/>
      <c r="D241" s="51"/>
      <c r="E241" s="51">
        <f>C241+D241</f>
        <v>0</v>
      </c>
    </row>
    <row r="242" spans="1:5" ht="72" hidden="1" thickBot="1">
      <c r="A242" s="48" t="s">
        <v>152</v>
      </c>
      <c r="B242" s="31" t="s">
        <v>153</v>
      </c>
      <c r="C242" s="49"/>
      <c r="D242" s="49"/>
      <c r="E242" s="49"/>
    </row>
    <row r="243" spans="1:5" ht="15.75" hidden="1" thickBot="1">
      <c r="A243" s="50" t="s">
        <v>154</v>
      </c>
      <c r="B243" s="23" t="s">
        <v>55</v>
      </c>
      <c r="C243" s="51"/>
      <c r="D243" s="51"/>
      <c r="E243" s="51"/>
    </row>
    <row r="244" spans="1:5" ht="75" customHeight="1" thickBot="1">
      <c r="A244" s="113" t="s">
        <v>271</v>
      </c>
      <c r="B244" s="68" t="s">
        <v>312</v>
      </c>
      <c r="C244" s="57">
        <f>C245</f>
        <v>20000</v>
      </c>
      <c r="D244" s="57"/>
      <c r="E244" s="57">
        <f>C244</f>
        <v>20000</v>
      </c>
    </row>
    <row r="245" spans="1:5" ht="15.75" thickBot="1">
      <c r="A245" s="114" t="s">
        <v>272</v>
      </c>
      <c r="B245" s="23" t="s">
        <v>63</v>
      </c>
      <c r="C245" s="51">
        <v>20000</v>
      </c>
      <c r="D245" s="51"/>
      <c r="E245" s="51">
        <f>C245</f>
        <v>20000</v>
      </c>
    </row>
    <row r="246" spans="1:5" ht="57.75" thickBot="1">
      <c r="A246" s="132" t="s">
        <v>309</v>
      </c>
      <c r="B246" s="68" t="s">
        <v>300</v>
      </c>
      <c r="C246" s="57">
        <f>C247</f>
        <v>1000</v>
      </c>
      <c r="D246" s="57"/>
      <c r="E246" s="57">
        <f>E247+E248</f>
        <v>1000</v>
      </c>
    </row>
    <row r="247" spans="1:5" ht="30.75" thickBot="1">
      <c r="A247" s="138" t="s">
        <v>307</v>
      </c>
      <c r="B247" s="23" t="s">
        <v>238</v>
      </c>
      <c r="C247" s="51">
        <v>1000</v>
      </c>
      <c r="D247" s="51">
        <v>-1000</v>
      </c>
      <c r="E247" s="51">
        <f>C247+D247</f>
        <v>0</v>
      </c>
    </row>
    <row r="248" spans="1:5" ht="30.75" thickBot="1">
      <c r="A248" s="138" t="s">
        <v>314</v>
      </c>
      <c r="B248" s="23" t="s">
        <v>238</v>
      </c>
      <c r="C248" s="51"/>
      <c r="D248" s="51">
        <v>1000</v>
      </c>
      <c r="E248" s="51">
        <f>D248</f>
        <v>1000</v>
      </c>
    </row>
    <row r="249" spans="1:5" ht="15.75" customHeight="1" thickBot="1">
      <c r="A249" s="52"/>
      <c r="B249" s="53" t="s">
        <v>103</v>
      </c>
      <c r="C249" s="54">
        <f>C246+C188+C185+C180+C119+C116+C78+C75+C71+C65+C63+C60+C40+C37</f>
        <v>3878200</v>
      </c>
      <c r="D249" s="54">
        <f>D244+D209+D188+D180+D119+D116+D78+D71+D65+D63+D60+D40+D37</f>
        <v>12600</v>
      </c>
      <c r="E249" s="54">
        <f>E246+E188++E185+E180+E119+E116+E78+E75+E71+E65+E63+E60+E40+E37</f>
        <v>3890800</v>
      </c>
    </row>
    <row r="250" ht="15.75" hidden="1">
      <c r="A250" s="2" t="s">
        <v>104</v>
      </c>
    </row>
    <row r="251" ht="15.75" hidden="1">
      <c r="A251" s="2"/>
    </row>
    <row r="252" ht="15.75" hidden="1">
      <c r="A252" s="2"/>
    </row>
    <row r="253" spans="1:5" ht="24.75" customHeight="1">
      <c r="A253" s="2"/>
      <c r="E253" s="32"/>
    </row>
    <row r="254" spans="1:5" ht="31.5" customHeight="1">
      <c r="A254" s="184"/>
      <c r="B254" s="184"/>
      <c r="C254" s="184"/>
      <c r="D254" s="184"/>
      <c r="E254" s="184"/>
    </row>
    <row r="255" ht="31.5" customHeight="1">
      <c r="A255" s="2"/>
    </row>
    <row r="256" spans="1:5" ht="24" customHeight="1">
      <c r="A256" s="184"/>
      <c r="B256" s="184"/>
      <c r="C256" s="184"/>
      <c r="D256" s="184"/>
      <c r="E256" s="184"/>
    </row>
    <row r="257" spans="1:5" ht="15.75">
      <c r="A257" s="184"/>
      <c r="B257" s="184"/>
      <c r="C257" s="184"/>
      <c r="D257" s="184"/>
      <c r="E257" s="184"/>
    </row>
    <row r="258" ht="15.75" hidden="1">
      <c r="A258" s="2"/>
    </row>
    <row r="259" ht="15.75" hidden="1">
      <c r="A259" s="2"/>
    </row>
    <row r="260" ht="15.75" hidden="1">
      <c r="A260" s="21"/>
    </row>
    <row r="262" ht="15.75">
      <c r="A262" s="2" t="s">
        <v>105</v>
      </c>
    </row>
    <row r="263" ht="15.75">
      <c r="B263" s="22" t="s">
        <v>106</v>
      </c>
    </row>
    <row r="264" ht="15.75">
      <c r="A264" s="2"/>
    </row>
    <row r="265" ht="15.75">
      <c r="A265" s="2"/>
    </row>
  </sheetData>
  <sheetProtection/>
  <mergeCells count="67">
    <mergeCell ref="A256:E256"/>
    <mergeCell ref="A8:B8"/>
    <mergeCell ref="A9:B9"/>
    <mergeCell ref="A254:E254"/>
    <mergeCell ref="A10:B10"/>
    <mergeCell ref="A11:B11"/>
    <mergeCell ref="A20:B20"/>
    <mergeCell ref="A21:B22"/>
    <mergeCell ref="A12:B12"/>
    <mergeCell ref="A17:B17"/>
    <mergeCell ref="A257:E257"/>
    <mergeCell ref="D103:D104"/>
    <mergeCell ref="E103:E104"/>
    <mergeCell ref="E126:E127"/>
    <mergeCell ref="A140:A141"/>
    <mergeCell ref="B140:B141"/>
    <mergeCell ref="C140:C141"/>
    <mergeCell ref="C176:C177"/>
    <mergeCell ref="D176:D177"/>
    <mergeCell ref="A103:A104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9:D91"/>
    <mergeCell ref="F21:F22"/>
    <mergeCell ref="A23:B23"/>
    <mergeCell ref="A24:B24"/>
    <mergeCell ref="D21:D22"/>
    <mergeCell ref="E89:E91"/>
    <mergeCell ref="C35:C36"/>
    <mergeCell ref="D35:D36"/>
    <mergeCell ref="C30:E31"/>
    <mergeCell ref="E35:E36"/>
    <mergeCell ref="D126:D127"/>
    <mergeCell ref="B145:B146"/>
    <mergeCell ref="D140:D141"/>
    <mergeCell ref="E140:E141"/>
    <mergeCell ref="A89:A91"/>
    <mergeCell ref="B89:B91"/>
    <mergeCell ref="C89:C91"/>
    <mergeCell ref="A92:A93"/>
    <mergeCell ref="B92:B93"/>
    <mergeCell ref="C92:C93"/>
    <mergeCell ref="B103:B104"/>
    <mergeCell ref="C103:C104"/>
    <mergeCell ref="A176:A177"/>
    <mergeCell ref="B176:B177"/>
    <mergeCell ref="E92:E93"/>
    <mergeCell ref="D92:D93"/>
    <mergeCell ref="A94:A95"/>
    <mergeCell ref="E176:E177"/>
    <mergeCell ref="B126:B127"/>
    <mergeCell ref="C126:C12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2020-04-07T12:33:49Z</cp:lastPrinted>
  <dcterms:created xsi:type="dcterms:W3CDTF">2013-10-31T12:37:41Z</dcterms:created>
  <dcterms:modified xsi:type="dcterms:W3CDTF">2020-04-07T12:33:51Z</dcterms:modified>
  <cp:category/>
  <cp:version/>
  <cp:contentType/>
  <cp:contentStatus/>
</cp:coreProperties>
</file>